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50" activeTab="1"/>
  </bookViews>
  <sheets>
    <sheet name="ASSENTEISMO ANNO 2020" sheetId="2" r:id="rId1"/>
    <sheet name="Foglio1" sheetId="3" r:id="rId2"/>
  </sheets>
  <calcPr calcId="144525"/>
</workbook>
</file>

<file path=xl/calcChain.xml><?xml version="1.0" encoding="utf-8"?>
<calcChain xmlns="http://schemas.openxmlformats.org/spreadsheetml/2006/main">
  <c r="H5" i="3" l="1"/>
  <c r="F2" i="3" l="1"/>
  <c r="C5" i="2" l="1"/>
  <c r="C7" i="2" l="1"/>
  <c r="Q5" i="3" l="1"/>
  <c r="L5" i="3"/>
  <c r="K5" i="3"/>
  <c r="I5" i="3"/>
  <c r="G5" i="3"/>
  <c r="D5" i="3"/>
  <c r="P5" i="3"/>
  <c r="M5" i="3"/>
  <c r="C5" i="3"/>
  <c r="R3" i="3"/>
  <c r="N3" i="3"/>
  <c r="J3" i="3"/>
  <c r="S3" i="3" s="1"/>
  <c r="F3" i="3"/>
  <c r="R2" i="3"/>
  <c r="N2" i="3"/>
  <c r="J2" i="3"/>
  <c r="R4" i="3" l="1"/>
  <c r="R5" i="3" s="1"/>
  <c r="F4" i="3"/>
  <c r="F5" i="3" s="1"/>
  <c r="N4" i="3"/>
  <c r="N5" i="3" s="1"/>
  <c r="E5" i="3"/>
  <c r="O5" i="3"/>
  <c r="J4" i="3"/>
  <c r="J5" i="3" s="1"/>
  <c r="S2" i="3"/>
  <c r="S2" i="2"/>
  <c r="S4" i="3" l="1"/>
  <c r="S5" i="3" s="1"/>
  <c r="S36" i="2"/>
  <c r="S35" i="2"/>
  <c r="S33" i="2"/>
  <c r="S34" i="2" s="1"/>
  <c r="S32" i="2"/>
  <c r="S31" i="2"/>
  <c r="S29" i="2"/>
  <c r="S28" i="2"/>
  <c r="S26" i="2"/>
  <c r="S27" i="2" s="1"/>
  <c r="S25" i="2"/>
  <c r="S24" i="2"/>
  <c r="S22" i="2"/>
  <c r="S21" i="2"/>
  <c r="S19" i="2"/>
  <c r="S20" i="2" s="1"/>
  <c r="S18" i="2"/>
  <c r="S17" i="2"/>
  <c r="S15" i="2"/>
  <c r="S14" i="2"/>
  <c r="S12" i="2"/>
  <c r="S13" i="2" s="1"/>
  <c r="S11" i="2"/>
  <c r="S10" i="2"/>
  <c r="S7" i="2"/>
  <c r="F7" i="2"/>
  <c r="F6" i="2"/>
  <c r="S6" i="2"/>
  <c r="S5" i="2"/>
  <c r="S4" i="2"/>
  <c r="S3" i="2"/>
  <c r="J35" i="2"/>
  <c r="J36" i="2" s="1"/>
  <c r="J33" i="2"/>
  <c r="J34" i="2" s="1"/>
  <c r="J32" i="2"/>
  <c r="J31" i="2"/>
  <c r="J28" i="2"/>
  <c r="J29" i="2" s="1"/>
  <c r="J26" i="2"/>
  <c r="J27" i="2" s="1"/>
  <c r="J25" i="2"/>
  <c r="J24" i="2"/>
  <c r="J21" i="2"/>
  <c r="J22" i="2" s="1"/>
  <c r="J19" i="2"/>
  <c r="J20" i="2" s="1"/>
  <c r="J18" i="2"/>
  <c r="J17" i="2"/>
  <c r="J14" i="2"/>
  <c r="J15" i="2" s="1"/>
  <c r="J12" i="2"/>
  <c r="J13" i="2" s="1"/>
  <c r="J11" i="2"/>
  <c r="J10" i="2"/>
  <c r="J6" i="2"/>
  <c r="J7" i="2"/>
  <c r="J4" i="2"/>
  <c r="J3" i="2"/>
  <c r="J2" i="2"/>
  <c r="I7" i="2"/>
  <c r="N35" i="2" l="1"/>
  <c r="N33" i="2"/>
  <c r="N36" i="2" s="1"/>
  <c r="N32" i="2"/>
  <c r="N31" i="2"/>
  <c r="N28" i="2"/>
  <c r="N26" i="2"/>
  <c r="N29" i="2" s="1"/>
  <c r="N25" i="2"/>
  <c r="N24" i="2"/>
  <c r="N21" i="2"/>
  <c r="N19" i="2"/>
  <c r="N22" i="2" s="1"/>
  <c r="N18" i="2"/>
  <c r="N17" i="2"/>
  <c r="N14" i="2"/>
  <c r="N12" i="2"/>
  <c r="N15" i="2" s="1"/>
  <c r="N11" i="2"/>
  <c r="N10" i="2"/>
  <c r="N6" i="2"/>
  <c r="N4" i="2"/>
  <c r="N7" i="2" s="1"/>
  <c r="N3" i="2"/>
  <c r="N2" i="2"/>
  <c r="R35" i="2"/>
  <c r="R33" i="2"/>
  <c r="R36" i="2" s="1"/>
  <c r="R32" i="2"/>
  <c r="R31" i="2"/>
  <c r="R28" i="2"/>
  <c r="R26" i="2"/>
  <c r="R29" i="2" s="1"/>
  <c r="R25" i="2"/>
  <c r="R24" i="2"/>
  <c r="R21" i="2"/>
  <c r="R19" i="2"/>
  <c r="R22" i="2" s="1"/>
  <c r="R18" i="2"/>
  <c r="R17" i="2"/>
  <c r="R14" i="2"/>
  <c r="R12" i="2"/>
  <c r="R15" i="2" s="1"/>
  <c r="R11" i="2"/>
  <c r="R10" i="2"/>
  <c r="Q7" i="2"/>
  <c r="P7" i="2"/>
  <c r="O7" i="2"/>
  <c r="R7" i="2"/>
  <c r="R5" i="2"/>
  <c r="R6" i="2"/>
  <c r="F5" i="2"/>
  <c r="R4" i="2"/>
  <c r="R3" i="2"/>
  <c r="R2" i="2"/>
  <c r="N34" i="2" l="1"/>
  <c r="N27" i="2"/>
  <c r="N20" i="2"/>
  <c r="N13" i="2"/>
  <c r="N5" i="2"/>
  <c r="R34" i="2"/>
  <c r="R27" i="2"/>
  <c r="R20" i="2"/>
  <c r="R13" i="2"/>
  <c r="Q36" i="2" l="1"/>
  <c r="P36" i="2"/>
  <c r="O36" i="2"/>
  <c r="M36" i="2"/>
  <c r="L36" i="2"/>
  <c r="K36" i="2"/>
  <c r="I36" i="2"/>
  <c r="H36" i="2"/>
  <c r="D36" i="2"/>
  <c r="C36" i="2"/>
  <c r="F35" i="2"/>
  <c r="F36" i="2" s="1"/>
  <c r="Q34" i="2"/>
  <c r="P34" i="2"/>
  <c r="O34" i="2"/>
  <c r="M34" i="2"/>
  <c r="L34" i="2"/>
  <c r="K34" i="2"/>
  <c r="I34" i="2"/>
  <c r="H34" i="2"/>
  <c r="G34" i="2"/>
  <c r="E34" i="2"/>
  <c r="D34" i="2"/>
  <c r="C34" i="2"/>
  <c r="F33" i="2"/>
  <c r="F34" i="2" s="1"/>
  <c r="F32" i="2"/>
  <c r="F31" i="2"/>
  <c r="Q29" i="2"/>
  <c r="P29" i="2"/>
  <c r="O29" i="2"/>
  <c r="M29" i="2"/>
  <c r="L29" i="2"/>
  <c r="K29" i="2"/>
  <c r="I29" i="2"/>
  <c r="H29" i="2"/>
  <c r="D29" i="2"/>
  <c r="C29" i="2"/>
  <c r="F28" i="2"/>
  <c r="F29" i="2" s="1"/>
  <c r="Q27" i="2"/>
  <c r="P27" i="2"/>
  <c r="O27" i="2"/>
  <c r="M27" i="2"/>
  <c r="L27" i="2"/>
  <c r="K27" i="2"/>
  <c r="I27" i="2"/>
  <c r="H27" i="2"/>
  <c r="G27" i="2"/>
  <c r="E27" i="2"/>
  <c r="D27" i="2"/>
  <c r="C27" i="2"/>
  <c r="F26" i="2"/>
  <c r="F27" i="2" s="1"/>
  <c r="F25" i="2"/>
  <c r="F24" i="2"/>
  <c r="Q22" i="2"/>
  <c r="P22" i="2"/>
  <c r="O22" i="2"/>
  <c r="M22" i="2"/>
  <c r="L22" i="2"/>
  <c r="K22" i="2"/>
  <c r="I22" i="2"/>
  <c r="H22" i="2"/>
  <c r="D22" i="2"/>
  <c r="C22" i="2"/>
  <c r="F21" i="2"/>
  <c r="F22" i="2" s="1"/>
  <c r="Q20" i="2"/>
  <c r="P20" i="2"/>
  <c r="O20" i="2"/>
  <c r="M20" i="2"/>
  <c r="L20" i="2"/>
  <c r="K20" i="2"/>
  <c r="I20" i="2"/>
  <c r="H20" i="2"/>
  <c r="G20" i="2"/>
  <c r="E20" i="2"/>
  <c r="D20" i="2"/>
  <c r="C20" i="2"/>
  <c r="F19" i="2"/>
  <c r="F20" i="2" s="1"/>
  <c r="F18" i="2"/>
  <c r="F17" i="2"/>
  <c r="Q15" i="2"/>
  <c r="P15" i="2"/>
  <c r="O15" i="2"/>
  <c r="M15" i="2"/>
  <c r="L15" i="2"/>
  <c r="K15" i="2"/>
  <c r="I15" i="2"/>
  <c r="H15" i="2"/>
  <c r="D15" i="2"/>
  <c r="C15" i="2"/>
  <c r="F14" i="2"/>
  <c r="F15" i="2" s="1"/>
  <c r="Q13" i="2"/>
  <c r="P13" i="2"/>
  <c r="O13" i="2"/>
  <c r="M13" i="2"/>
  <c r="L13" i="2"/>
  <c r="K13" i="2"/>
  <c r="I13" i="2"/>
  <c r="H13" i="2"/>
  <c r="G13" i="2"/>
  <c r="E13" i="2"/>
  <c r="D13" i="2"/>
  <c r="C13" i="2"/>
  <c r="F12" i="2"/>
  <c r="F13" i="2" s="1"/>
  <c r="F11" i="2"/>
  <c r="F10" i="2"/>
  <c r="M7" i="2"/>
  <c r="L7" i="2"/>
  <c r="K7" i="2"/>
  <c r="H7" i="2"/>
  <c r="D7" i="2"/>
  <c r="Q5" i="2"/>
  <c r="P5" i="2"/>
  <c r="O5" i="2"/>
  <c r="M5" i="2"/>
  <c r="L5" i="2"/>
  <c r="K5" i="2"/>
  <c r="J5" i="2"/>
  <c r="I5" i="2"/>
  <c r="H5" i="2"/>
  <c r="G5" i="2"/>
  <c r="E5" i="2"/>
  <c r="D5" i="2"/>
  <c r="F4" i="2"/>
  <c r="F3" i="2"/>
  <c r="F2" i="2"/>
</calcChain>
</file>

<file path=xl/sharedStrings.xml><?xml version="1.0" encoding="utf-8"?>
<sst xmlns="http://schemas.openxmlformats.org/spreadsheetml/2006/main" count="93" uniqueCount="37">
  <si>
    <t>TASSI DI ASSENZA E ASSENTEISMO NETTO DEL PERSONALE DIPENDENTE 
DIVISO PER AREE DIRIGENZIALI (compresi i Dirigenti) - 2020</t>
  </si>
  <si>
    <t xml:space="preserve"> </t>
  </si>
  <si>
    <t>Gennaio
2020</t>
  </si>
  <si>
    <t>Febbraio
2020</t>
  </si>
  <si>
    <t>Marzo
2020</t>
  </si>
  <si>
    <t>Primo Trim
2020</t>
  </si>
  <si>
    <t>Aprile
2020</t>
  </si>
  <si>
    <t>Maggio
2020</t>
  </si>
  <si>
    <t>Giugno
2020</t>
  </si>
  <si>
    <t>Secondo Trim
2020</t>
  </si>
  <si>
    <t>Luglio
2020</t>
  </si>
  <si>
    <t>Agosto
2020</t>
  </si>
  <si>
    <t>Settembre
2020</t>
  </si>
  <si>
    <t>Terzo Trim
2020</t>
  </si>
  <si>
    <t>Ottobre
2020</t>
  </si>
  <si>
    <t>Novembre
2020</t>
  </si>
  <si>
    <t>Dicembre
2020</t>
  </si>
  <si>
    <t>Quarto Trim
2020</t>
  </si>
  <si>
    <t>Totale
2020</t>
  </si>
  <si>
    <t>CAMERA DI COMMERCIO DI TORINO</t>
  </si>
  <si>
    <t>NUMERO UNITA' DI PERSONALE</t>
  </si>
  <si>
    <t/>
  </si>
  <si>
    <t>A) TOTALE COMPLESSIVO DEI GIORNI DI ASSENZA (sono ricompresi tutti i giorni di assenza a qualsiasi titolo: per ferie, permessi, aspettativa, congedo matern. obbligatorio, ecc.)</t>
  </si>
  <si>
    <t>B) GIORNI LAVORATIVI COMPLESSIVI (il calcolo tiene conto del personale a part-time verticale)</t>
  </si>
  <si>
    <t>TASSO DI ASSENZA  (A/B)</t>
  </si>
  <si>
    <t>TASSO DI ASSENTEISMO NETTO (C/B)</t>
  </si>
  <si>
    <t xml:space="preserve">Area Organizzativa:
ANAGRAFE ECONOMICA                      </t>
  </si>
  <si>
    <t xml:space="preserve">Area Organizzativa:
UFFICI DI STAFF AL SEGRETARIO GENERALE        </t>
  </si>
  <si>
    <t xml:space="preserve">Area Organizzativa:
RISORSE FINANZIARIE E PROVVRDITORATO           </t>
  </si>
  <si>
    <t>Area Organizzativa:
SVILUPPO DEL TERRITORIO E REGOLAZIONE DEL MERCATO</t>
  </si>
  <si>
    <t xml:space="preserve">C) GIORNI DI ASSENZA NETTI  - ASSENTEISMO (sono esclusi i mesi di MARZO E APRILE, i giorni di assenza per ferie, congedo obbligatorio e assenze legate al COVID a titolo di: malattie/quarantene, permessi legge 104 straordinari e congedi parentali straordinari)  </t>
  </si>
  <si>
    <t>TASSI DI ASSENZA DEL PERSONALE DIPENDENTE  2021</t>
  </si>
  <si>
    <t>I TRIMESTRE 2023</t>
  </si>
  <si>
    <t>II TRIMESTRE 2023</t>
  </si>
  <si>
    <t>III TRIMESTRE 2023</t>
  </si>
  <si>
    <t>IV TRIMESTRE 2023</t>
  </si>
  <si>
    <t>Totale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</si>
</sst>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7"/>
  <sheetViews>
    <sheetView workbookViewId="0">
      <selection activeCell="C6" sqref="C6"/>
    </sheetView>
  </sheetViews>
  <sheetFormatPr defaultColWidth="8.85546875" defaultRowHeight="15" x14ac:dyDescent="0.25"/>
  <cols>
    <col min="1" max="1" width="39.140625" style="7" customWidth="1"/>
    <col min="2" max="2" width="60.140625" style="7" customWidth="1"/>
    <col min="3" max="7" width="9.7109375" style="7" customWidth="1"/>
    <col min="8" max="8" width="9.7109375" style="10" customWidth="1"/>
    <col min="9" max="11" width="9.7109375" style="7" customWidth="1"/>
    <col min="12" max="12" width="9.7109375" style="10" customWidth="1"/>
    <col min="13" max="14" width="9.7109375" style="7" customWidth="1"/>
    <col min="15" max="17" width="9.7109375" style="10" customWidth="1"/>
    <col min="18" max="19" width="9.7109375" style="7" customWidth="1"/>
    <col min="20" max="16384" width="8.85546875" style="7"/>
  </cols>
  <sheetData>
    <row r="1" spans="1:19" ht="45" customHeight="1" x14ac:dyDescent="0.25">
      <c r="A1" s="18" t="s">
        <v>0</v>
      </c>
      <c r="B1" s="18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18</v>
      </c>
    </row>
    <row r="2" spans="1:19" x14ac:dyDescent="0.25">
      <c r="A2" s="17" t="s">
        <v>19</v>
      </c>
      <c r="B2" s="2" t="s">
        <v>20</v>
      </c>
      <c r="C2" s="2">
        <v>277</v>
      </c>
      <c r="D2" s="2">
        <v>278</v>
      </c>
      <c r="E2" s="2">
        <v>278</v>
      </c>
      <c r="F2" s="6">
        <f>SUM(C2:E2)</f>
        <v>833</v>
      </c>
      <c r="G2" s="2">
        <v>278</v>
      </c>
      <c r="H2" s="2">
        <v>276</v>
      </c>
      <c r="I2" s="2">
        <v>275</v>
      </c>
      <c r="J2" s="6">
        <f>SUM(G2:I2)</f>
        <v>829</v>
      </c>
      <c r="K2" s="2">
        <v>275</v>
      </c>
      <c r="L2" s="2">
        <v>271</v>
      </c>
      <c r="M2" s="2">
        <v>270</v>
      </c>
      <c r="N2" s="6">
        <f>SUM(K2:M2)</f>
        <v>816</v>
      </c>
      <c r="O2" s="2">
        <v>270</v>
      </c>
      <c r="P2" s="2">
        <v>269</v>
      </c>
      <c r="Q2" s="2">
        <v>268</v>
      </c>
      <c r="R2" s="6">
        <f>SUM(O2:Q2)</f>
        <v>807</v>
      </c>
      <c r="S2" s="6">
        <f>F2+J2+N2+R2</f>
        <v>3285</v>
      </c>
    </row>
    <row r="3" spans="1:19" ht="45" x14ac:dyDescent="0.25">
      <c r="A3" s="18" t="s">
        <v>21</v>
      </c>
      <c r="B3" s="2" t="s">
        <v>22</v>
      </c>
      <c r="C3" s="2">
        <v>981</v>
      </c>
      <c r="D3" s="2">
        <v>861</v>
      </c>
      <c r="E3" s="2">
        <v>1212</v>
      </c>
      <c r="F3" s="6">
        <f>SUM(C3:E3)</f>
        <v>3054</v>
      </c>
      <c r="G3" s="2">
        <v>1365</v>
      </c>
      <c r="H3" s="2">
        <v>431</v>
      </c>
      <c r="I3" s="2">
        <v>974</v>
      </c>
      <c r="J3" s="6">
        <f>SUM(G3:I3)</f>
        <v>2770</v>
      </c>
      <c r="K3" s="2">
        <v>1357</v>
      </c>
      <c r="L3" s="2">
        <v>2716</v>
      </c>
      <c r="M3" s="2">
        <v>1021</v>
      </c>
      <c r="N3" s="6">
        <f>SUM(K3:M3)</f>
        <v>5094</v>
      </c>
      <c r="O3" s="2">
        <v>550</v>
      </c>
      <c r="P3" s="2">
        <v>501</v>
      </c>
      <c r="Q3" s="2">
        <v>1552</v>
      </c>
      <c r="R3" s="6">
        <f>SUM(O3:Q3)</f>
        <v>2603</v>
      </c>
      <c r="S3" s="6">
        <f>F3+J3+N3+R3</f>
        <v>13521</v>
      </c>
    </row>
    <row r="4" spans="1:19" ht="30" x14ac:dyDescent="0.25">
      <c r="A4" s="18" t="s">
        <v>21</v>
      </c>
      <c r="B4" s="2" t="s">
        <v>23</v>
      </c>
      <c r="C4" s="2">
        <v>5780</v>
      </c>
      <c r="D4" s="2">
        <v>5524</v>
      </c>
      <c r="E4" s="2">
        <v>6077</v>
      </c>
      <c r="F4" s="6">
        <f>SUM(C4:E4)</f>
        <v>17381</v>
      </c>
      <c r="G4" s="2">
        <v>5802</v>
      </c>
      <c r="H4" s="2">
        <v>5484</v>
      </c>
      <c r="I4" s="2">
        <v>5463</v>
      </c>
      <c r="J4" s="6">
        <f>SUM(G4:I4)</f>
        <v>16749</v>
      </c>
      <c r="K4" s="2">
        <v>6283</v>
      </c>
      <c r="L4" s="2">
        <v>5665</v>
      </c>
      <c r="M4" s="2">
        <v>5914</v>
      </c>
      <c r="N4" s="6">
        <f>SUM(K4:M4)</f>
        <v>17862</v>
      </c>
      <c r="O4" s="2">
        <v>5900</v>
      </c>
      <c r="P4" s="2">
        <v>5612</v>
      </c>
      <c r="Q4" s="2">
        <v>5604</v>
      </c>
      <c r="R4" s="6">
        <f>SUM(O4:Q4)</f>
        <v>17116</v>
      </c>
      <c r="S4" s="6">
        <f>F4+J4+N4+R4</f>
        <v>69108</v>
      </c>
    </row>
    <row r="5" spans="1:19" x14ac:dyDescent="0.25">
      <c r="A5" s="18" t="s">
        <v>21</v>
      </c>
      <c r="B5" s="11" t="s">
        <v>24</v>
      </c>
      <c r="C5" s="3">
        <f>IF(C4&lt;&gt;0,C3/C4,0)</f>
        <v>0.16972318339100345</v>
      </c>
      <c r="D5" s="3">
        <f t="shared" ref="D5:S5" si="0">IF(D4&lt;&gt;0,D3/D4,0)</f>
        <v>0.1558653149891383</v>
      </c>
      <c r="E5" s="3">
        <f t="shared" si="0"/>
        <v>0.19944051341122265</v>
      </c>
      <c r="F5" s="4">
        <f>IF(F4&lt;&gt;0,F3/F4,0)</f>
        <v>0.17570910764628042</v>
      </c>
      <c r="G5" s="3">
        <f t="shared" si="0"/>
        <v>0.23526370217166495</v>
      </c>
      <c r="H5" s="3">
        <f t="shared" si="0"/>
        <v>7.8592268417213715E-2</v>
      </c>
      <c r="I5" s="3">
        <f t="shared" si="0"/>
        <v>0.17829031667581915</v>
      </c>
      <c r="J5" s="4">
        <f t="shared" si="0"/>
        <v>0.1653830079407726</v>
      </c>
      <c r="K5" s="3">
        <f t="shared" si="0"/>
        <v>0.21597962756644914</v>
      </c>
      <c r="L5" s="3">
        <f t="shared" si="0"/>
        <v>0.47943512797881732</v>
      </c>
      <c r="M5" s="3">
        <f t="shared" si="0"/>
        <v>0.1726411903956713</v>
      </c>
      <c r="N5" s="4">
        <f t="shared" ref="N5" si="1">IF(N4&lt;&gt;0,N3/N4,0)</f>
        <v>0.28518642929123278</v>
      </c>
      <c r="O5" s="3">
        <f t="shared" si="0"/>
        <v>9.3220338983050849E-2</v>
      </c>
      <c r="P5" s="3">
        <f t="shared" si="0"/>
        <v>8.927298645759088E-2</v>
      </c>
      <c r="Q5" s="3">
        <f t="shared" si="0"/>
        <v>0.27694503925767311</v>
      </c>
      <c r="R5" s="4">
        <f t="shared" si="0"/>
        <v>0.152079925216172</v>
      </c>
      <c r="S5" s="4">
        <f t="shared" si="0"/>
        <v>0.19565028650807431</v>
      </c>
    </row>
    <row r="6" spans="1:19" ht="75" x14ac:dyDescent="0.25">
      <c r="A6" s="18" t="s">
        <v>21</v>
      </c>
      <c r="B6" s="2" t="s">
        <v>30</v>
      </c>
      <c r="C6" s="2">
        <v>406</v>
      </c>
      <c r="D6" s="2">
        <v>509</v>
      </c>
      <c r="E6" s="2"/>
      <c r="F6" s="6">
        <f>SUM(C6:E6)</f>
        <v>915</v>
      </c>
      <c r="G6" s="8"/>
      <c r="H6" s="2">
        <v>283</v>
      </c>
      <c r="I6" s="2">
        <v>278</v>
      </c>
      <c r="J6" s="6">
        <f>SUM(G6:I6)</f>
        <v>561</v>
      </c>
      <c r="K6" s="2">
        <v>370</v>
      </c>
      <c r="L6" s="2">
        <v>303</v>
      </c>
      <c r="M6" s="2">
        <v>370</v>
      </c>
      <c r="N6" s="6">
        <f>SUM(K6:M6)</f>
        <v>1043</v>
      </c>
      <c r="O6" s="2">
        <v>321</v>
      </c>
      <c r="P6" s="2">
        <v>285</v>
      </c>
      <c r="Q6" s="2">
        <v>354</v>
      </c>
      <c r="R6" s="6">
        <f>SUM(O6:Q6)</f>
        <v>960</v>
      </c>
      <c r="S6" s="6">
        <f>F6+J6+N6+R6</f>
        <v>3479</v>
      </c>
    </row>
    <row r="7" spans="1:19" x14ac:dyDescent="0.25">
      <c r="A7" s="18" t="s">
        <v>21</v>
      </c>
      <c r="B7" s="11" t="s">
        <v>25</v>
      </c>
      <c r="C7" s="3">
        <f>IF(C4&lt;&gt;0,C6/C4,0)</f>
        <v>7.0242214532871966E-2</v>
      </c>
      <c r="D7" s="3">
        <f t="shared" ref="D7:M7" si="2">IF(D4&lt;&gt;0,D6/D4,0)</f>
        <v>9.214337436640116E-2</v>
      </c>
      <c r="E7" s="3"/>
      <c r="F7" s="4">
        <f>F6/(C4+D4)</f>
        <v>8.0944798301486195E-2</v>
      </c>
      <c r="G7" s="9"/>
      <c r="H7" s="3">
        <f t="shared" si="2"/>
        <v>5.1604668125455874E-2</v>
      </c>
      <c r="I7" s="3">
        <f>IF(I4&lt;&gt;0,I6/I4,0)</f>
        <v>5.0887790591250232E-2</v>
      </c>
      <c r="J7" s="4">
        <f>J6/(G4+H4)</f>
        <v>4.9707602339181284E-2</v>
      </c>
      <c r="K7" s="3">
        <f t="shared" si="2"/>
        <v>5.8889065732930131E-2</v>
      </c>
      <c r="L7" s="3">
        <f t="shared" si="2"/>
        <v>5.3486319505736984E-2</v>
      </c>
      <c r="M7" s="3">
        <f t="shared" si="2"/>
        <v>6.2563408860331418E-2</v>
      </c>
      <c r="N7" s="4">
        <f>IF(N4&lt;&gt;0,N6/N4,0)</f>
        <v>5.8392117344082409E-2</v>
      </c>
      <c r="O7" s="3">
        <f>IF(O4&lt;&gt;0,O6/O4,0)</f>
        <v>5.4406779661016952E-2</v>
      </c>
      <c r="P7" s="3">
        <f>IF(P4&lt;&gt;0,P6/P4,0)</f>
        <v>5.0784034212401997E-2</v>
      </c>
      <c r="Q7" s="3">
        <f>IF(Q4&lt;&gt;0,Q6/Q4,0)</f>
        <v>6.3169164882226986E-2</v>
      </c>
      <c r="R7" s="4">
        <f>IF(R4&lt;&gt;0,R6/R4,0)</f>
        <v>5.6087870997896708E-2</v>
      </c>
      <c r="S7" s="4">
        <f>AVERAGE(F7,J7,N7,R7)</f>
        <v>6.1283097245661639E-2</v>
      </c>
    </row>
    <row r="8" spans="1:19" x14ac:dyDescent="0.25">
      <c r="C8" s="10"/>
      <c r="D8" s="10"/>
      <c r="E8" s="10"/>
      <c r="K8" s="10"/>
      <c r="M8" s="10"/>
    </row>
    <row r="9" spans="1:19" x14ac:dyDescent="0.25">
      <c r="C9" s="10"/>
      <c r="D9" s="10"/>
      <c r="E9" s="10"/>
      <c r="K9" s="10"/>
      <c r="M9" s="10"/>
    </row>
    <row r="10" spans="1:19" x14ac:dyDescent="0.25">
      <c r="A10" s="17" t="s">
        <v>27</v>
      </c>
      <c r="B10" s="2" t="s">
        <v>20</v>
      </c>
      <c r="C10" s="2">
        <v>27</v>
      </c>
      <c r="D10" s="2">
        <v>27</v>
      </c>
      <c r="E10" s="2">
        <v>27</v>
      </c>
      <c r="F10" s="6">
        <f>SUM(C10:E10)</f>
        <v>81</v>
      </c>
      <c r="G10" s="2">
        <v>27</v>
      </c>
      <c r="H10" s="2">
        <v>27</v>
      </c>
      <c r="I10" s="2">
        <v>27</v>
      </c>
      <c r="J10" s="6">
        <f>SUM(G10:I10)</f>
        <v>81</v>
      </c>
      <c r="K10" s="2">
        <v>27</v>
      </c>
      <c r="L10" s="2">
        <v>27</v>
      </c>
      <c r="M10" s="2">
        <v>27</v>
      </c>
      <c r="N10" s="6">
        <f>SUM(K10:M10)</f>
        <v>81</v>
      </c>
      <c r="O10" s="2">
        <v>27</v>
      </c>
      <c r="P10" s="2">
        <v>27</v>
      </c>
      <c r="Q10" s="2">
        <v>27</v>
      </c>
      <c r="R10" s="6">
        <f>SUM(O10:Q10)</f>
        <v>81</v>
      </c>
      <c r="S10" s="6">
        <f>F10+J10+N10+R10</f>
        <v>324</v>
      </c>
    </row>
    <row r="11" spans="1:19" ht="45" x14ac:dyDescent="0.25">
      <c r="A11" s="18" t="s">
        <v>21</v>
      </c>
      <c r="B11" s="2" t="s">
        <v>22</v>
      </c>
      <c r="C11" s="2">
        <v>89</v>
      </c>
      <c r="D11" s="2">
        <v>81</v>
      </c>
      <c r="E11" s="2">
        <v>89</v>
      </c>
      <c r="F11" s="6">
        <f>SUM(C11:E11)</f>
        <v>259</v>
      </c>
      <c r="G11" s="2">
        <v>106</v>
      </c>
      <c r="H11" s="2">
        <v>28</v>
      </c>
      <c r="I11" s="2">
        <v>89</v>
      </c>
      <c r="J11" s="6">
        <f>SUM(G11:I11)</f>
        <v>223</v>
      </c>
      <c r="K11" s="2">
        <v>118</v>
      </c>
      <c r="L11" s="2">
        <v>305</v>
      </c>
      <c r="M11" s="2">
        <v>77</v>
      </c>
      <c r="N11" s="6">
        <f>SUM(K11:M11)</f>
        <v>500</v>
      </c>
      <c r="O11" s="2">
        <v>43</v>
      </c>
      <c r="P11" s="2">
        <v>33</v>
      </c>
      <c r="Q11" s="2">
        <v>145</v>
      </c>
      <c r="R11" s="6">
        <f>SUM(O11:Q11)</f>
        <v>221</v>
      </c>
      <c r="S11" s="6">
        <f>F11+J11+N11+R11</f>
        <v>1203</v>
      </c>
    </row>
    <row r="12" spans="1:19" ht="30" x14ac:dyDescent="0.25">
      <c r="A12" s="18" t="s">
        <v>21</v>
      </c>
      <c r="B12" s="2" t="s">
        <v>23</v>
      </c>
      <c r="C12" s="2">
        <v>567</v>
      </c>
      <c r="D12" s="2">
        <v>540</v>
      </c>
      <c r="E12" s="2">
        <v>594</v>
      </c>
      <c r="F12" s="6">
        <f>SUM(C12:E12)</f>
        <v>1701</v>
      </c>
      <c r="G12" s="2">
        <v>567</v>
      </c>
      <c r="H12" s="2">
        <v>540</v>
      </c>
      <c r="I12" s="2">
        <v>540</v>
      </c>
      <c r="J12" s="6">
        <f>SUM(G12:I12)</f>
        <v>1647</v>
      </c>
      <c r="K12" s="2">
        <v>621</v>
      </c>
      <c r="L12" s="2">
        <v>567</v>
      </c>
      <c r="M12" s="2">
        <v>594</v>
      </c>
      <c r="N12" s="6">
        <f>SUM(K12:M12)</f>
        <v>1782</v>
      </c>
      <c r="O12" s="2">
        <v>594</v>
      </c>
      <c r="P12" s="2">
        <v>567</v>
      </c>
      <c r="Q12" s="2">
        <v>567</v>
      </c>
      <c r="R12" s="6">
        <f>SUM(O12:Q12)</f>
        <v>1728</v>
      </c>
      <c r="S12" s="6">
        <f>F12+J12+N12+R12</f>
        <v>6858</v>
      </c>
    </row>
    <row r="13" spans="1:19" x14ac:dyDescent="0.25">
      <c r="A13" s="18" t="s">
        <v>21</v>
      </c>
      <c r="B13" s="11" t="s">
        <v>24</v>
      </c>
      <c r="C13" s="3">
        <f t="shared" ref="C13:S13" si="3">IF(C12&lt;&gt;0,C11/C12,0)</f>
        <v>0.15696649029982362</v>
      </c>
      <c r="D13" s="3">
        <f t="shared" si="3"/>
        <v>0.15</v>
      </c>
      <c r="E13" s="3">
        <f t="shared" si="3"/>
        <v>0.14983164983164984</v>
      </c>
      <c r="F13" s="4">
        <f>IF(F12&lt;&gt;0,F11/F12,0)</f>
        <v>0.15226337448559671</v>
      </c>
      <c r="G13" s="3">
        <f t="shared" si="3"/>
        <v>0.18694885361552027</v>
      </c>
      <c r="H13" s="3">
        <f t="shared" si="3"/>
        <v>5.185185185185185E-2</v>
      </c>
      <c r="I13" s="3">
        <f t="shared" si="3"/>
        <v>0.1648148148148148</v>
      </c>
      <c r="J13" s="4">
        <f t="shared" si="3"/>
        <v>0.13539769277474195</v>
      </c>
      <c r="K13" s="3">
        <f t="shared" si="3"/>
        <v>0.19001610305958133</v>
      </c>
      <c r="L13" s="3">
        <f t="shared" si="3"/>
        <v>0.53791887125220461</v>
      </c>
      <c r="M13" s="3">
        <f t="shared" si="3"/>
        <v>0.12962962962962962</v>
      </c>
      <c r="N13" s="4">
        <f t="shared" si="3"/>
        <v>0.28058361391694725</v>
      </c>
      <c r="O13" s="3">
        <f t="shared" si="3"/>
        <v>7.2390572390572394E-2</v>
      </c>
      <c r="P13" s="3">
        <f t="shared" si="3"/>
        <v>5.8201058201058198E-2</v>
      </c>
      <c r="Q13" s="3">
        <f t="shared" si="3"/>
        <v>0.25573192239858905</v>
      </c>
      <c r="R13" s="4">
        <f t="shared" si="3"/>
        <v>0.12789351851851852</v>
      </c>
      <c r="S13" s="4">
        <f t="shared" si="3"/>
        <v>0.17541557305336833</v>
      </c>
    </row>
    <row r="14" spans="1:19" ht="75" x14ac:dyDescent="0.25">
      <c r="A14" s="18" t="s">
        <v>21</v>
      </c>
      <c r="B14" s="2" t="s">
        <v>30</v>
      </c>
      <c r="C14" s="2">
        <v>24</v>
      </c>
      <c r="D14" s="2">
        <v>51</v>
      </c>
      <c r="E14" s="2"/>
      <c r="F14" s="6">
        <f>SUM(C14:E14)</f>
        <v>75</v>
      </c>
      <c r="G14" s="2"/>
      <c r="H14" s="2">
        <v>13</v>
      </c>
      <c r="I14" s="2">
        <v>30</v>
      </c>
      <c r="J14" s="6">
        <f>SUM(G14:I14)</f>
        <v>43</v>
      </c>
      <c r="K14" s="2">
        <v>31</v>
      </c>
      <c r="L14" s="2">
        <v>10</v>
      </c>
      <c r="M14" s="2">
        <v>26</v>
      </c>
      <c r="N14" s="6">
        <f>SUM(K14:M14)</f>
        <v>67</v>
      </c>
      <c r="O14" s="2">
        <v>13</v>
      </c>
      <c r="P14" s="2">
        <v>7</v>
      </c>
      <c r="Q14" s="2">
        <v>17</v>
      </c>
      <c r="R14" s="6">
        <f>SUM(O14:Q14)</f>
        <v>37</v>
      </c>
      <c r="S14" s="6">
        <f>F14+J14+N14+R14</f>
        <v>222</v>
      </c>
    </row>
    <row r="15" spans="1:19" x14ac:dyDescent="0.25">
      <c r="A15" s="18" t="s">
        <v>21</v>
      </c>
      <c r="B15" s="11" t="s">
        <v>25</v>
      </c>
      <c r="C15" s="3">
        <f t="shared" ref="C15:Q15" si="4">IF(C12&lt;&gt;0,C14/C12,0)</f>
        <v>4.2328042328042326E-2</v>
      </c>
      <c r="D15" s="3">
        <f t="shared" si="4"/>
        <v>9.4444444444444442E-2</v>
      </c>
      <c r="E15" s="3"/>
      <c r="F15" s="4">
        <f>F14/(C12+D12)</f>
        <v>6.7750677506775062E-2</v>
      </c>
      <c r="G15" s="9"/>
      <c r="H15" s="3">
        <f t="shared" si="4"/>
        <v>2.4074074074074074E-2</v>
      </c>
      <c r="I15" s="3">
        <f t="shared" si="4"/>
        <v>5.5555555555555552E-2</v>
      </c>
      <c r="J15" s="4">
        <f>J14/(G12+H12)</f>
        <v>3.8843721770551037E-2</v>
      </c>
      <c r="K15" s="3">
        <f t="shared" si="4"/>
        <v>4.9919484702093397E-2</v>
      </c>
      <c r="L15" s="3">
        <f t="shared" si="4"/>
        <v>1.7636684303350969E-2</v>
      </c>
      <c r="M15" s="3">
        <f t="shared" si="4"/>
        <v>4.3771043771043773E-2</v>
      </c>
      <c r="N15" s="4">
        <f>IF(N12&lt;&gt;0,N14/N12,0)</f>
        <v>3.7598204264870934E-2</v>
      </c>
      <c r="O15" s="3">
        <f t="shared" si="4"/>
        <v>2.1885521885521887E-2</v>
      </c>
      <c r="P15" s="3">
        <f t="shared" si="4"/>
        <v>1.2345679012345678E-2</v>
      </c>
      <c r="Q15" s="3">
        <f t="shared" si="4"/>
        <v>2.9982363315696647E-2</v>
      </c>
      <c r="R15" s="4">
        <f>IF(R12&lt;&gt;0,R14/R12,0)</f>
        <v>2.1412037037037038E-2</v>
      </c>
      <c r="S15" s="4">
        <f>AVERAGE(F15,J15,N15,R15)</f>
        <v>4.1401160144808519E-2</v>
      </c>
    </row>
    <row r="16" spans="1:19" x14ac:dyDescent="0.25">
      <c r="C16" s="10"/>
      <c r="D16" s="10"/>
      <c r="E16" s="10"/>
      <c r="K16" s="10"/>
      <c r="M16" s="10"/>
    </row>
    <row r="17" spans="1:19" x14ac:dyDescent="0.25">
      <c r="A17" s="17" t="s">
        <v>28</v>
      </c>
      <c r="B17" s="2" t="s">
        <v>20</v>
      </c>
      <c r="C17" s="2">
        <v>77</v>
      </c>
      <c r="D17" s="2">
        <v>77</v>
      </c>
      <c r="E17" s="2">
        <v>77</v>
      </c>
      <c r="F17" s="6">
        <f>SUM(C17:E17)</f>
        <v>231</v>
      </c>
      <c r="G17" s="2">
        <v>77</v>
      </c>
      <c r="H17" s="2">
        <v>77</v>
      </c>
      <c r="I17" s="2">
        <v>77</v>
      </c>
      <c r="J17" s="6">
        <f>SUM(G17:I17)</f>
        <v>231</v>
      </c>
      <c r="K17" s="2">
        <v>77</v>
      </c>
      <c r="L17" s="2">
        <v>75</v>
      </c>
      <c r="M17" s="2">
        <v>75</v>
      </c>
      <c r="N17" s="6">
        <f>SUM(K17:M17)</f>
        <v>227</v>
      </c>
      <c r="O17" s="2">
        <v>75</v>
      </c>
      <c r="P17" s="2">
        <v>75</v>
      </c>
      <c r="Q17" s="2">
        <v>75</v>
      </c>
      <c r="R17" s="6">
        <f>SUM(O17:Q17)</f>
        <v>225</v>
      </c>
      <c r="S17" s="6">
        <f>F17+J17+N17+R17</f>
        <v>914</v>
      </c>
    </row>
    <row r="18" spans="1:19" ht="45" x14ac:dyDescent="0.25">
      <c r="A18" s="18" t="s">
        <v>21</v>
      </c>
      <c r="B18" s="2" t="s">
        <v>22</v>
      </c>
      <c r="C18" s="2">
        <v>294</v>
      </c>
      <c r="D18" s="2">
        <v>298</v>
      </c>
      <c r="E18" s="2">
        <v>429</v>
      </c>
      <c r="F18" s="6">
        <f>SUM(C18:E18)</f>
        <v>1021</v>
      </c>
      <c r="G18" s="2">
        <v>475</v>
      </c>
      <c r="H18" s="2">
        <v>171</v>
      </c>
      <c r="I18" s="2">
        <v>346</v>
      </c>
      <c r="J18" s="6">
        <f>SUM(G18:I18)</f>
        <v>992</v>
      </c>
      <c r="K18" s="2">
        <v>436</v>
      </c>
      <c r="L18" s="2">
        <v>763</v>
      </c>
      <c r="M18" s="2">
        <v>355</v>
      </c>
      <c r="N18" s="6">
        <f>SUM(K18:M18)</f>
        <v>1554</v>
      </c>
      <c r="O18" s="2">
        <v>233</v>
      </c>
      <c r="P18" s="2">
        <v>240</v>
      </c>
      <c r="Q18" s="2">
        <v>476</v>
      </c>
      <c r="R18" s="6">
        <f>SUM(O18:Q18)</f>
        <v>949</v>
      </c>
      <c r="S18" s="6">
        <f>F18+J18+N18+R18</f>
        <v>4516</v>
      </c>
    </row>
    <row r="19" spans="1:19" ht="30" x14ac:dyDescent="0.25">
      <c r="A19" s="18" t="s">
        <v>21</v>
      </c>
      <c r="B19" s="2" t="s">
        <v>23</v>
      </c>
      <c r="C19" s="2">
        <v>1617</v>
      </c>
      <c r="D19" s="2">
        <v>1540</v>
      </c>
      <c r="E19" s="2">
        <v>1694</v>
      </c>
      <c r="F19" s="6">
        <f>SUM(C19:E19)</f>
        <v>4851</v>
      </c>
      <c r="G19" s="2">
        <v>1617</v>
      </c>
      <c r="H19" s="2">
        <v>1540</v>
      </c>
      <c r="I19" s="2">
        <v>1540</v>
      </c>
      <c r="J19" s="6">
        <f>SUM(G19:I19)</f>
        <v>4697</v>
      </c>
      <c r="K19" s="2">
        <v>1771</v>
      </c>
      <c r="L19" s="2">
        <v>1575</v>
      </c>
      <c r="M19" s="2">
        <v>1650</v>
      </c>
      <c r="N19" s="6">
        <f>SUM(K19:M19)</f>
        <v>4996</v>
      </c>
      <c r="O19" s="2">
        <v>1650</v>
      </c>
      <c r="P19" s="2">
        <v>1575</v>
      </c>
      <c r="Q19" s="2">
        <v>1575</v>
      </c>
      <c r="R19" s="6">
        <f>SUM(O19:Q19)</f>
        <v>4800</v>
      </c>
      <c r="S19" s="6">
        <f>F19+J19+N19+R19</f>
        <v>19344</v>
      </c>
    </row>
    <row r="20" spans="1:19" x14ac:dyDescent="0.25">
      <c r="A20" s="18" t="s">
        <v>21</v>
      </c>
      <c r="B20" s="11" t="s">
        <v>24</v>
      </c>
      <c r="C20" s="3">
        <f t="shared" ref="C20:S20" si="5">IF(C19&lt;&gt;0,C18/C19,0)</f>
        <v>0.18181818181818182</v>
      </c>
      <c r="D20" s="3">
        <f t="shared" si="5"/>
        <v>0.19350649350649352</v>
      </c>
      <c r="E20" s="3">
        <f t="shared" si="5"/>
        <v>0.25324675324675322</v>
      </c>
      <c r="F20" s="4">
        <f>IF(F19&lt;&gt;0,F18/F19,0)</f>
        <v>0.21047206761492476</v>
      </c>
      <c r="G20" s="3">
        <f t="shared" si="5"/>
        <v>0.29375386518243662</v>
      </c>
      <c r="H20" s="3">
        <f t="shared" si="5"/>
        <v>0.11103896103896103</v>
      </c>
      <c r="I20" s="3">
        <f t="shared" si="5"/>
        <v>0.22467532467532467</v>
      </c>
      <c r="J20" s="4">
        <f t="shared" si="5"/>
        <v>0.21119863742814562</v>
      </c>
      <c r="K20" s="3">
        <f t="shared" si="5"/>
        <v>0.24618859401468096</v>
      </c>
      <c r="L20" s="3">
        <f t="shared" si="5"/>
        <v>0.48444444444444446</v>
      </c>
      <c r="M20" s="3">
        <f t="shared" si="5"/>
        <v>0.21515151515151515</v>
      </c>
      <c r="N20" s="4">
        <f t="shared" si="5"/>
        <v>0.31104883907125702</v>
      </c>
      <c r="O20" s="3">
        <f t="shared" si="5"/>
        <v>0.14121212121212121</v>
      </c>
      <c r="P20" s="3">
        <f t="shared" si="5"/>
        <v>0.15238095238095239</v>
      </c>
      <c r="Q20" s="3">
        <f t="shared" si="5"/>
        <v>0.30222222222222223</v>
      </c>
      <c r="R20" s="4">
        <f t="shared" si="5"/>
        <v>0.19770833333333335</v>
      </c>
      <c r="S20" s="4">
        <f t="shared" si="5"/>
        <v>0.23345740281224153</v>
      </c>
    </row>
    <row r="21" spans="1:19" ht="75" x14ac:dyDescent="0.25">
      <c r="A21" s="18" t="s">
        <v>21</v>
      </c>
      <c r="B21" s="2" t="s">
        <v>30</v>
      </c>
      <c r="C21" s="2">
        <v>142</v>
      </c>
      <c r="D21" s="2">
        <v>189</v>
      </c>
      <c r="E21" s="2"/>
      <c r="F21" s="6">
        <f>SUM(C21:E21)</f>
        <v>331</v>
      </c>
      <c r="G21" s="2"/>
      <c r="H21" s="2">
        <v>128</v>
      </c>
      <c r="I21" s="2">
        <v>127</v>
      </c>
      <c r="J21" s="6">
        <f>SUM(G21:I21)</f>
        <v>255</v>
      </c>
      <c r="K21" s="2">
        <v>143</v>
      </c>
      <c r="L21" s="2">
        <v>108</v>
      </c>
      <c r="M21" s="2">
        <v>125</v>
      </c>
      <c r="N21" s="6">
        <f>SUM(K21:M21)</f>
        <v>376</v>
      </c>
      <c r="O21" s="2">
        <v>149</v>
      </c>
      <c r="P21" s="2">
        <v>152</v>
      </c>
      <c r="Q21" s="2">
        <v>148</v>
      </c>
      <c r="R21" s="6">
        <f>SUM(O21:Q21)</f>
        <v>449</v>
      </c>
      <c r="S21" s="6">
        <f>F21+J21+N21+R21</f>
        <v>1411</v>
      </c>
    </row>
    <row r="22" spans="1:19" x14ac:dyDescent="0.25">
      <c r="A22" s="18" t="s">
        <v>21</v>
      </c>
      <c r="B22" s="11" t="s">
        <v>25</v>
      </c>
      <c r="C22" s="3">
        <f t="shared" ref="C22:Q22" si="6">IF(C19&lt;&gt;0,C21/C19,0)</f>
        <v>8.7816944959802107E-2</v>
      </c>
      <c r="D22" s="3">
        <f t="shared" si="6"/>
        <v>0.12272727272727273</v>
      </c>
      <c r="E22" s="3"/>
      <c r="F22" s="4">
        <f>F21/(C19+D19)</f>
        <v>0.10484637313905606</v>
      </c>
      <c r="G22" s="3"/>
      <c r="H22" s="3">
        <f t="shared" si="6"/>
        <v>8.3116883116883117E-2</v>
      </c>
      <c r="I22" s="3">
        <f t="shared" si="6"/>
        <v>8.2467532467532467E-2</v>
      </c>
      <c r="J22" s="4">
        <f>J21/(G19+H19)</f>
        <v>8.0772885650934434E-2</v>
      </c>
      <c r="K22" s="3">
        <f t="shared" si="6"/>
        <v>8.0745341614906832E-2</v>
      </c>
      <c r="L22" s="3">
        <f t="shared" si="6"/>
        <v>6.8571428571428575E-2</v>
      </c>
      <c r="M22" s="3">
        <f t="shared" si="6"/>
        <v>7.575757575757576E-2</v>
      </c>
      <c r="N22" s="4">
        <f>IF(N19&lt;&gt;0,N21/N19,0)</f>
        <v>7.5260208166533227E-2</v>
      </c>
      <c r="O22" s="3">
        <f t="shared" si="6"/>
        <v>9.0303030303030302E-2</v>
      </c>
      <c r="P22" s="3">
        <f t="shared" si="6"/>
        <v>9.6507936507936515E-2</v>
      </c>
      <c r="Q22" s="3">
        <f t="shared" si="6"/>
        <v>9.3968253968253965E-2</v>
      </c>
      <c r="R22" s="4">
        <f>IF(R19&lt;&gt;0,R21/R19,0)</f>
        <v>9.3541666666666662E-2</v>
      </c>
      <c r="S22" s="4">
        <f>AVERAGE(F22,J22,N22,R22)</f>
        <v>8.8605283405797597E-2</v>
      </c>
    </row>
    <row r="23" spans="1:19" x14ac:dyDescent="0.25">
      <c r="C23" s="10"/>
      <c r="D23" s="10"/>
      <c r="E23" s="10"/>
      <c r="G23" s="10"/>
      <c r="K23" s="10"/>
      <c r="M23" s="10"/>
    </row>
    <row r="24" spans="1:19" x14ac:dyDescent="0.25">
      <c r="A24" s="17" t="s">
        <v>29</v>
      </c>
      <c r="B24" s="2" t="s">
        <v>20</v>
      </c>
      <c r="C24" s="2">
        <v>72</v>
      </c>
      <c r="D24" s="2">
        <v>72</v>
      </c>
      <c r="E24" s="2">
        <v>72</v>
      </c>
      <c r="F24" s="6">
        <f>SUM(C24:E24)</f>
        <v>216</v>
      </c>
      <c r="G24" s="2">
        <v>72</v>
      </c>
      <c r="H24" s="2">
        <v>72</v>
      </c>
      <c r="I24" s="2">
        <v>72</v>
      </c>
      <c r="J24" s="6">
        <f>SUM(G24:I24)</f>
        <v>216</v>
      </c>
      <c r="K24" s="2">
        <v>72</v>
      </c>
      <c r="L24" s="2">
        <v>71</v>
      </c>
      <c r="M24" s="2">
        <v>70</v>
      </c>
      <c r="N24" s="6">
        <f>SUM(K24:M24)</f>
        <v>213</v>
      </c>
      <c r="O24" s="2">
        <v>70</v>
      </c>
      <c r="P24" s="2">
        <v>69</v>
      </c>
      <c r="Q24" s="2">
        <v>68</v>
      </c>
      <c r="R24" s="6">
        <f>SUM(O24:Q24)</f>
        <v>207</v>
      </c>
      <c r="S24" s="6">
        <f>F24+J24+N24+R24</f>
        <v>852</v>
      </c>
    </row>
    <row r="25" spans="1:19" ht="45" x14ac:dyDescent="0.25">
      <c r="A25" s="18" t="s">
        <v>21</v>
      </c>
      <c r="B25" s="2" t="s">
        <v>22</v>
      </c>
      <c r="C25" s="2">
        <v>239</v>
      </c>
      <c r="D25" s="2">
        <v>193</v>
      </c>
      <c r="E25" s="2">
        <v>187</v>
      </c>
      <c r="F25" s="6">
        <f>SUM(C25:E25)</f>
        <v>619</v>
      </c>
      <c r="G25" s="2">
        <v>294</v>
      </c>
      <c r="H25" s="2">
        <v>80</v>
      </c>
      <c r="I25" s="2">
        <v>251</v>
      </c>
      <c r="J25" s="6">
        <f>SUM(G25:I25)</f>
        <v>625</v>
      </c>
      <c r="K25" s="2">
        <v>416</v>
      </c>
      <c r="L25" s="2">
        <v>732</v>
      </c>
      <c r="M25" s="2">
        <v>240</v>
      </c>
      <c r="N25" s="6">
        <f>SUM(K25:M25)</f>
        <v>1388</v>
      </c>
      <c r="O25" s="2">
        <v>101</v>
      </c>
      <c r="P25" s="2">
        <v>84</v>
      </c>
      <c r="Q25" s="2">
        <v>351</v>
      </c>
      <c r="R25" s="6">
        <f>SUM(O25:Q25)</f>
        <v>536</v>
      </c>
      <c r="S25" s="6">
        <f>F25+J25+N25+R25</f>
        <v>3168</v>
      </c>
    </row>
    <row r="26" spans="1:19" ht="30" x14ac:dyDescent="0.25">
      <c r="A26" s="18" t="s">
        <v>21</v>
      </c>
      <c r="B26" s="2" t="s">
        <v>23</v>
      </c>
      <c r="C26" s="2">
        <v>1508</v>
      </c>
      <c r="D26" s="2">
        <v>1436</v>
      </c>
      <c r="E26" s="2">
        <v>1580</v>
      </c>
      <c r="F26" s="6">
        <f>SUM(C26:E26)</f>
        <v>4524</v>
      </c>
      <c r="G26" s="2">
        <v>1507</v>
      </c>
      <c r="H26" s="2">
        <v>1436</v>
      </c>
      <c r="I26" s="2">
        <v>1437</v>
      </c>
      <c r="J26" s="6">
        <f>SUM(G26:I26)</f>
        <v>4380</v>
      </c>
      <c r="K26" s="2">
        <v>1651</v>
      </c>
      <c r="L26" s="2">
        <v>1487</v>
      </c>
      <c r="M26" s="2">
        <v>1535</v>
      </c>
      <c r="N26" s="6">
        <f>SUM(K26:M26)</f>
        <v>4673</v>
      </c>
      <c r="O26" s="2">
        <v>1522</v>
      </c>
      <c r="P26" s="2">
        <v>1434</v>
      </c>
      <c r="Q26" s="2">
        <v>1423</v>
      </c>
      <c r="R26" s="6">
        <f>SUM(O26:Q26)</f>
        <v>4379</v>
      </c>
      <c r="S26" s="6">
        <f>F26+J26+N26+R26</f>
        <v>17956</v>
      </c>
    </row>
    <row r="27" spans="1:19" x14ac:dyDescent="0.25">
      <c r="A27" s="18" t="s">
        <v>21</v>
      </c>
      <c r="B27" s="11" t="s">
        <v>24</v>
      </c>
      <c r="C27" s="3">
        <f t="shared" ref="C27:S27" si="7">IF(C26&lt;&gt;0,C25/C26,0)</f>
        <v>0.15848806366047746</v>
      </c>
      <c r="D27" s="3">
        <f t="shared" si="7"/>
        <v>0.13440111420612813</v>
      </c>
      <c r="E27" s="3">
        <f t="shared" si="7"/>
        <v>0.11835443037974684</v>
      </c>
      <c r="F27" s="4">
        <f>IF(F26&lt;&gt;0,F25/F26,0)</f>
        <v>0.13682581786030062</v>
      </c>
      <c r="G27" s="3">
        <f t="shared" si="7"/>
        <v>0.19508958195089582</v>
      </c>
      <c r="H27" s="3">
        <f t="shared" si="7"/>
        <v>5.5710306406685235E-2</v>
      </c>
      <c r="I27" s="3">
        <f t="shared" si="7"/>
        <v>0.17466945024356298</v>
      </c>
      <c r="J27" s="4">
        <f t="shared" si="7"/>
        <v>0.14269406392694065</v>
      </c>
      <c r="K27" s="3">
        <f t="shared" si="7"/>
        <v>0.25196850393700787</v>
      </c>
      <c r="L27" s="3">
        <f t="shared" si="7"/>
        <v>0.49226630800269</v>
      </c>
      <c r="M27" s="3">
        <f t="shared" si="7"/>
        <v>0.15635179153094461</v>
      </c>
      <c r="N27" s="4">
        <f t="shared" si="7"/>
        <v>0.29702546543976033</v>
      </c>
      <c r="O27" s="3">
        <f t="shared" si="7"/>
        <v>6.6360052562417865E-2</v>
      </c>
      <c r="P27" s="3">
        <f t="shared" si="7"/>
        <v>5.8577405857740586E-2</v>
      </c>
      <c r="Q27" s="3">
        <f t="shared" si="7"/>
        <v>0.2466619817287421</v>
      </c>
      <c r="R27" s="4">
        <f t="shared" si="7"/>
        <v>0.12240237497145467</v>
      </c>
      <c r="S27" s="4">
        <f t="shared" si="7"/>
        <v>0.17643127645355314</v>
      </c>
    </row>
    <row r="28" spans="1:19" ht="75" x14ac:dyDescent="0.25">
      <c r="A28" s="18" t="s">
        <v>21</v>
      </c>
      <c r="B28" s="2" t="s">
        <v>30</v>
      </c>
      <c r="C28" s="2">
        <v>79</v>
      </c>
      <c r="D28" s="2">
        <v>104</v>
      </c>
      <c r="E28" s="2"/>
      <c r="F28" s="6">
        <f>SUM(C28:E28)</f>
        <v>183</v>
      </c>
      <c r="G28" s="2"/>
      <c r="H28" s="2">
        <v>48</v>
      </c>
      <c r="I28" s="2">
        <v>57</v>
      </c>
      <c r="J28" s="6">
        <f>SUM(G28:I28)</f>
        <v>105</v>
      </c>
      <c r="K28" s="2">
        <v>95</v>
      </c>
      <c r="L28" s="2">
        <v>96</v>
      </c>
      <c r="M28" s="2">
        <v>115</v>
      </c>
      <c r="N28" s="6">
        <f>SUM(K28:M28)</f>
        <v>306</v>
      </c>
      <c r="O28" s="2">
        <v>67</v>
      </c>
      <c r="P28" s="2">
        <v>46</v>
      </c>
      <c r="Q28" s="2">
        <v>60</v>
      </c>
      <c r="R28" s="6">
        <f>SUM(O28:Q28)</f>
        <v>173</v>
      </c>
      <c r="S28" s="6">
        <f>F28+J28+N28+R28</f>
        <v>767</v>
      </c>
    </row>
    <row r="29" spans="1:19" x14ac:dyDescent="0.25">
      <c r="A29" s="18" t="s">
        <v>21</v>
      </c>
      <c r="B29" s="11" t="s">
        <v>25</v>
      </c>
      <c r="C29" s="3">
        <f t="shared" ref="C29:Q29" si="8">IF(C26&lt;&gt;0,C28/C26,0)</f>
        <v>5.2387267904509281E-2</v>
      </c>
      <c r="D29" s="3">
        <f t="shared" si="8"/>
        <v>7.2423398328690811E-2</v>
      </c>
      <c r="E29" s="3"/>
      <c r="F29" s="4">
        <f>F28/(C26+D26)</f>
        <v>6.216032608695652E-2</v>
      </c>
      <c r="G29" s="3"/>
      <c r="H29" s="3">
        <f t="shared" si="8"/>
        <v>3.3426183844011144E-2</v>
      </c>
      <c r="I29" s="3">
        <f t="shared" si="8"/>
        <v>3.9665970772442591E-2</v>
      </c>
      <c r="J29" s="4">
        <f>J28/(G26+H26)</f>
        <v>3.5677879714576963E-2</v>
      </c>
      <c r="K29" s="3">
        <f t="shared" si="8"/>
        <v>5.7540884312537857E-2</v>
      </c>
      <c r="L29" s="3">
        <f t="shared" si="8"/>
        <v>6.4559515803631479E-2</v>
      </c>
      <c r="M29" s="3">
        <f t="shared" si="8"/>
        <v>7.4918566775244305E-2</v>
      </c>
      <c r="N29" s="4">
        <f>IF(N26&lt;&gt;0,N28/N26,0)</f>
        <v>6.5482559383693559E-2</v>
      </c>
      <c r="O29" s="3">
        <f t="shared" si="8"/>
        <v>4.4021024967148492E-2</v>
      </c>
      <c r="P29" s="3">
        <f t="shared" si="8"/>
        <v>3.2078103207810321E-2</v>
      </c>
      <c r="Q29" s="3">
        <f t="shared" si="8"/>
        <v>4.2164441321152497E-2</v>
      </c>
      <c r="R29" s="4">
        <f>IF(R26&lt;&gt;0,R28/R26,0)</f>
        <v>3.950673669787623E-2</v>
      </c>
      <c r="S29" s="4">
        <f>AVERAGE(F29,J29,N29,R29)</f>
        <v>5.070687547077582E-2</v>
      </c>
    </row>
    <row r="30" spans="1:19" x14ac:dyDescent="0.25">
      <c r="B30" s="10"/>
      <c r="C30" s="10"/>
      <c r="D30" s="10"/>
      <c r="E30" s="10"/>
      <c r="G30" s="10"/>
      <c r="I30" s="10"/>
      <c r="K30" s="10"/>
      <c r="M30" s="10"/>
    </row>
    <row r="31" spans="1:19" x14ac:dyDescent="0.25">
      <c r="A31" s="17" t="s">
        <v>26</v>
      </c>
      <c r="B31" s="2" t="s">
        <v>20</v>
      </c>
      <c r="C31" s="2">
        <v>100</v>
      </c>
      <c r="D31" s="2">
        <v>101</v>
      </c>
      <c r="E31" s="2">
        <v>101</v>
      </c>
      <c r="F31" s="6">
        <f>SUM(C31:E31)</f>
        <v>302</v>
      </c>
      <c r="G31" s="2">
        <v>101</v>
      </c>
      <c r="H31" s="2">
        <v>99</v>
      </c>
      <c r="I31" s="2">
        <v>98</v>
      </c>
      <c r="J31" s="6">
        <f>SUM(G31:I31)</f>
        <v>298</v>
      </c>
      <c r="K31" s="2">
        <v>98</v>
      </c>
      <c r="L31" s="2">
        <v>97</v>
      </c>
      <c r="M31" s="2">
        <v>97</v>
      </c>
      <c r="N31" s="6">
        <f>SUM(K31:M31)</f>
        <v>292</v>
      </c>
      <c r="O31" s="2">
        <v>97</v>
      </c>
      <c r="P31" s="2">
        <v>97</v>
      </c>
      <c r="Q31" s="2">
        <v>97</v>
      </c>
      <c r="R31" s="6">
        <f>SUM(O31:Q31)</f>
        <v>291</v>
      </c>
      <c r="S31" s="6">
        <f>F31+J31+N31+R31</f>
        <v>1183</v>
      </c>
    </row>
    <row r="32" spans="1:19" ht="45" x14ac:dyDescent="0.25">
      <c r="A32" s="18" t="s">
        <v>21</v>
      </c>
      <c r="B32" s="2" t="s">
        <v>22</v>
      </c>
      <c r="C32" s="2">
        <v>357</v>
      </c>
      <c r="D32" s="2">
        <v>281</v>
      </c>
      <c r="E32" s="2">
        <v>507</v>
      </c>
      <c r="F32" s="6">
        <f>SUM(C32:E32)</f>
        <v>1145</v>
      </c>
      <c r="G32" s="2">
        <v>490</v>
      </c>
      <c r="H32" s="2">
        <v>152</v>
      </c>
      <c r="I32" s="2">
        <v>288</v>
      </c>
      <c r="J32" s="6">
        <f>SUM(G32:I32)</f>
        <v>930</v>
      </c>
      <c r="K32" s="2">
        <v>382</v>
      </c>
      <c r="L32" s="2">
        <v>908</v>
      </c>
      <c r="M32" s="2">
        <v>349</v>
      </c>
      <c r="N32" s="6">
        <f>SUM(K32:M32)</f>
        <v>1639</v>
      </c>
      <c r="O32" s="2">
        <v>172</v>
      </c>
      <c r="P32" s="2">
        <v>144</v>
      </c>
      <c r="Q32" s="2">
        <v>573</v>
      </c>
      <c r="R32" s="6">
        <f>SUM(O32:Q32)</f>
        <v>889</v>
      </c>
      <c r="S32" s="6">
        <f>F32+J32+N32+R32</f>
        <v>4603</v>
      </c>
    </row>
    <row r="33" spans="1:19" ht="30" x14ac:dyDescent="0.25">
      <c r="A33" s="18" t="s">
        <v>21</v>
      </c>
      <c r="B33" s="2" t="s">
        <v>23</v>
      </c>
      <c r="C33" s="2">
        <v>2067</v>
      </c>
      <c r="D33" s="2">
        <v>1988</v>
      </c>
      <c r="E33" s="2">
        <v>2187</v>
      </c>
      <c r="F33" s="6">
        <f>SUM(C33:E33)</f>
        <v>6242</v>
      </c>
      <c r="G33" s="2">
        <v>2090</v>
      </c>
      <c r="H33" s="2">
        <v>1948</v>
      </c>
      <c r="I33" s="2">
        <v>1926</v>
      </c>
      <c r="J33" s="6">
        <f>SUM(G33:I33)</f>
        <v>5964</v>
      </c>
      <c r="K33" s="2">
        <v>2217</v>
      </c>
      <c r="L33" s="2">
        <v>2015</v>
      </c>
      <c r="M33" s="2">
        <v>2113</v>
      </c>
      <c r="N33" s="6">
        <f>SUM(K33:M33)</f>
        <v>6345</v>
      </c>
      <c r="O33" s="2">
        <v>2112</v>
      </c>
      <c r="P33" s="2">
        <v>2015</v>
      </c>
      <c r="Q33" s="2">
        <v>2018</v>
      </c>
      <c r="R33" s="6">
        <f>SUM(O33:Q33)</f>
        <v>6145</v>
      </c>
      <c r="S33" s="6">
        <f>F33+J33+N33+R33</f>
        <v>24696</v>
      </c>
    </row>
    <row r="34" spans="1:19" x14ac:dyDescent="0.25">
      <c r="A34" s="18" t="s">
        <v>21</v>
      </c>
      <c r="B34" s="11" t="s">
        <v>24</v>
      </c>
      <c r="C34" s="3">
        <f t="shared" ref="C34:S34" si="9">IF(C33&lt;&gt;0,C32/C33,0)</f>
        <v>0.17271407837445574</v>
      </c>
      <c r="D34" s="3">
        <f t="shared" si="9"/>
        <v>0.14134808853118713</v>
      </c>
      <c r="E34" s="3">
        <f t="shared" si="9"/>
        <v>0.23182441700960219</v>
      </c>
      <c r="F34" s="4">
        <f>IF(F33&lt;&gt;0,F32/F33,0)</f>
        <v>0.18343479653957065</v>
      </c>
      <c r="G34" s="3">
        <f t="shared" si="9"/>
        <v>0.23444976076555024</v>
      </c>
      <c r="H34" s="3">
        <f t="shared" si="9"/>
        <v>7.8028747433264892E-2</v>
      </c>
      <c r="I34" s="3">
        <f t="shared" si="9"/>
        <v>0.14953271028037382</v>
      </c>
      <c r="J34" s="4">
        <f t="shared" si="9"/>
        <v>0.15593561368209255</v>
      </c>
      <c r="K34" s="3">
        <f t="shared" si="9"/>
        <v>0.17230491655390168</v>
      </c>
      <c r="L34" s="3">
        <f t="shared" si="9"/>
        <v>0.45062034739454093</v>
      </c>
      <c r="M34" s="3">
        <f t="shared" si="9"/>
        <v>0.16516800757217226</v>
      </c>
      <c r="N34" s="4">
        <f t="shared" si="9"/>
        <v>0.25831363278171787</v>
      </c>
      <c r="O34" s="3">
        <f t="shared" si="9"/>
        <v>8.1439393939393936E-2</v>
      </c>
      <c r="P34" s="3">
        <f t="shared" si="9"/>
        <v>7.1464019851116625E-2</v>
      </c>
      <c r="Q34" s="3">
        <f t="shared" si="9"/>
        <v>0.28394449950445988</v>
      </c>
      <c r="R34" s="4">
        <f t="shared" si="9"/>
        <v>0.14467046379170057</v>
      </c>
      <c r="S34" s="4">
        <f t="shared" si="9"/>
        <v>0.18638645934564302</v>
      </c>
    </row>
    <row r="35" spans="1:19" ht="75" x14ac:dyDescent="0.25">
      <c r="A35" s="18" t="s">
        <v>21</v>
      </c>
      <c r="B35" s="2" t="s">
        <v>30</v>
      </c>
      <c r="C35" s="2">
        <v>161</v>
      </c>
      <c r="D35" s="2">
        <v>164</v>
      </c>
      <c r="E35" s="2"/>
      <c r="F35" s="6">
        <f>SUM(C35:E35)</f>
        <v>325</v>
      </c>
      <c r="G35" s="2"/>
      <c r="H35" s="2">
        <v>94</v>
      </c>
      <c r="I35" s="2">
        <v>64</v>
      </c>
      <c r="J35" s="6">
        <f>SUM(G35:I35)</f>
        <v>158</v>
      </c>
      <c r="K35" s="2">
        <v>96</v>
      </c>
      <c r="L35" s="2">
        <v>89</v>
      </c>
      <c r="M35" s="2">
        <v>104</v>
      </c>
      <c r="N35" s="6">
        <f>SUM(K35:M35)</f>
        <v>289</v>
      </c>
      <c r="O35" s="2">
        <v>92</v>
      </c>
      <c r="P35" s="2">
        <v>80</v>
      </c>
      <c r="Q35" s="2">
        <v>126</v>
      </c>
      <c r="R35" s="6">
        <f>SUM(O35:Q35)</f>
        <v>298</v>
      </c>
      <c r="S35" s="6">
        <f>F35+J35+N35+R35</f>
        <v>1070</v>
      </c>
    </row>
    <row r="36" spans="1:19" x14ac:dyDescent="0.25">
      <c r="A36" s="18" t="s">
        <v>21</v>
      </c>
      <c r="B36" s="11" t="s">
        <v>25</v>
      </c>
      <c r="C36" s="3">
        <f t="shared" ref="C36:Q36" si="10">IF(C33&lt;&gt;0,C35/C33,0)</f>
        <v>7.7890662796323173E-2</v>
      </c>
      <c r="D36" s="3">
        <f t="shared" si="10"/>
        <v>8.249496981891348E-2</v>
      </c>
      <c r="E36" s="3"/>
      <c r="F36" s="4">
        <f>F35/(C33+D33)</f>
        <v>8.0147965474722568E-2</v>
      </c>
      <c r="G36" s="3"/>
      <c r="H36" s="3">
        <f t="shared" si="10"/>
        <v>4.8254620123203286E-2</v>
      </c>
      <c r="I36" s="3">
        <f t="shared" si="10"/>
        <v>3.3229491173416406E-2</v>
      </c>
      <c r="J36" s="4">
        <f>J35/(G33+H33)</f>
        <v>3.9128281327389797E-2</v>
      </c>
      <c r="K36" s="3">
        <f t="shared" si="10"/>
        <v>4.3301759133964821E-2</v>
      </c>
      <c r="L36" s="3">
        <f t="shared" si="10"/>
        <v>4.4168734491315136E-2</v>
      </c>
      <c r="M36" s="3">
        <f t="shared" si="10"/>
        <v>4.9219119734973969E-2</v>
      </c>
      <c r="N36" s="4">
        <f>IF(N33&lt;&gt;0,N35/N33,0)</f>
        <v>4.5547675334909381E-2</v>
      </c>
      <c r="O36" s="3">
        <f t="shared" si="10"/>
        <v>4.3560606060606064E-2</v>
      </c>
      <c r="P36" s="3">
        <f t="shared" si="10"/>
        <v>3.9702233250620347E-2</v>
      </c>
      <c r="Q36" s="3">
        <f t="shared" si="10"/>
        <v>6.2438057482656094E-2</v>
      </c>
      <c r="R36" s="4">
        <f>IF(R33&lt;&gt;0,R35/R33,0)</f>
        <v>4.849471114727421E-2</v>
      </c>
      <c r="S36" s="4">
        <f>AVERAGE(F36,J36,N36,R36)</f>
        <v>5.3329658321073989E-2</v>
      </c>
    </row>
    <row r="37" spans="1:19" x14ac:dyDescent="0.25">
      <c r="C37" s="10"/>
      <c r="D37" s="10"/>
      <c r="E37" s="10"/>
      <c r="G37" s="10"/>
      <c r="I37" s="10"/>
      <c r="K37" s="10"/>
      <c r="M37" s="10"/>
    </row>
    <row r="38" spans="1:19" x14ac:dyDescent="0.25">
      <c r="C38" s="10"/>
      <c r="D38" s="10"/>
      <c r="E38" s="10"/>
      <c r="G38" s="10"/>
      <c r="K38" s="10"/>
      <c r="M38" s="10"/>
    </row>
    <row r="39" spans="1:19" x14ac:dyDescent="0.25">
      <c r="C39" s="10"/>
      <c r="D39" s="10"/>
      <c r="E39" s="10"/>
      <c r="G39" s="10"/>
      <c r="K39" s="10"/>
      <c r="M39" s="10"/>
    </row>
    <row r="40" spans="1:19" x14ac:dyDescent="0.25">
      <c r="C40" s="10"/>
      <c r="D40" s="10"/>
      <c r="E40" s="10"/>
      <c r="G40" s="10"/>
      <c r="K40" s="10"/>
      <c r="M40" s="10"/>
    </row>
    <row r="41" spans="1:19" x14ac:dyDescent="0.25">
      <c r="C41" s="10"/>
      <c r="D41" s="10"/>
      <c r="E41" s="10"/>
      <c r="G41" s="10"/>
      <c r="K41" s="10"/>
      <c r="M41" s="10"/>
    </row>
    <row r="42" spans="1:19" x14ac:dyDescent="0.25">
      <c r="C42" s="10"/>
      <c r="D42" s="10"/>
      <c r="E42" s="10"/>
      <c r="G42" s="10"/>
      <c r="K42" s="10"/>
      <c r="M42" s="10"/>
    </row>
    <row r="43" spans="1:19" x14ac:dyDescent="0.25">
      <c r="C43" s="10"/>
      <c r="D43" s="10"/>
      <c r="E43" s="10"/>
      <c r="G43" s="10"/>
      <c r="K43" s="10"/>
      <c r="M43" s="10"/>
    </row>
    <row r="44" spans="1:19" x14ac:dyDescent="0.25">
      <c r="C44" s="10"/>
      <c r="D44" s="10"/>
      <c r="E44" s="10"/>
      <c r="G44" s="10"/>
      <c r="K44" s="10"/>
      <c r="M44" s="10"/>
    </row>
    <row r="45" spans="1:19" x14ac:dyDescent="0.25">
      <c r="C45" s="10"/>
      <c r="D45" s="10"/>
      <c r="E45" s="10"/>
      <c r="G45" s="10"/>
      <c r="K45" s="10"/>
      <c r="M45" s="10"/>
    </row>
    <row r="46" spans="1:19" x14ac:dyDescent="0.25">
      <c r="C46" s="10"/>
      <c r="D46" s="10"/>
      <c r="E46" s="10"/>
      <c r="G46" s="10"/>
      <c r="K46" s="10"/>
      <c r="M46" s="10"/>
    </row>
    <row r="47" spans="1:19" x14ac:dyDescent="0.25">
      <c r="C47" s="10"/>
      <c r="D47" s="10"/>
      <c r="E47" s="10"/>
      <c r="G47" s="10"/>
      <c r="K47" s="10"/>
      <c r="M47" s="10"/>
    </row>
    <row r="48" spans="1:19" x14ac:dyDescent="0.25">
      <c r="C48" s="10"/>
      <c r="D48" s="10"/>
      <c r="E48" s="10"/>
      <c r="G48" s="10"/>
      <c r="K48" s="10"/>
      <c r="M48" s="10"/>
    </row>
    <row r="49" spans="3:13" x14ac:dyDescent="0.25">
      <c r="C49" s="10"/>
      <c r="D49" s="10"/>
      <c r="E49" s="10"/>
      <c r="G49" s="10"/>
      <c r="K49" s="10"/>
      <c r="M49" s="10"/>
    </row>
    <row r="50" spans="3:13" x14ac:dyDescent="0.25">
      <c r="C50" s="10"/>
      <c r="D50" s="10"/>
      <c r="E50" s="10"/>
      <c r="G50" s="10"/>
      <c r="K50" s="10"/>
      <c r="M50" s="10"/>
    </row>
    <row r="51" spans="3:13" x14ac:dyDescent="0.25">
      <c r="C51" s="10"/>
      <c r="D51" s="10"/>
      <c r="E51" s="10"/>
      <c r="G51" s="10"/>
      <c r="K51" s="10"/>
      <c r="M51" s="10"/>
    </row>
    <row r="52" spans="3:13" x14ac:dyDescent="0.25">
      <c r="C52" s="10"/>
      <c r="D52" s="10"/>
      <c r="E52" s="10"/>
      <c r="G52" s="10"/>
      <c r="K52" s="10"/>
      <c r="M52" s="10"/>
    </row>
    <row r="53" spans="3:13" x14ac:dyDescent="0.25">
      <c r="C53" s="10"/>
      <c r="D53" s="10"/>
      <c r="E53" s="10"/>
      <c r="G53" s="10"/>
      <c r="K53" s="10"/>
      <c r="M53" s="10"/>
    </row>
    <row r="54" spans="3:13" x14ac:dyDescent="0.25">
      <c r="C54" s="10"/>
      <c r="D54" s="10"/>
      <c r="E54" s="10"/>
      <c r="G54" s="10"/>
      <c r="K54" s="10"/>
      <c r="M54" s="10"/>
    </row>
    <row r="55" spans="3:13" x14ac:dyDescent="0.25">
      <c r="C55" s="10"/>
      <c r="D55" s="10"/>
      <c r="E55" s="10"/>
      <c r="G55" s="10"/>
      <c r="K55" s="10"/>
    </row>
    <row r="56" spans="3:13" x14ac:dyDescent="0.25">
      <c r="C56" s="10"/>
      <c r="D56" s="10"/>
      <c r="E56" s="10"/>
      <c r="G56" s="10"/>
      <c r="K56" s="10"/>
    </row>
    <row r="57" spans="3:13" x14ac:dyDescent="0.25">
      <c r="C57" s="10"/>
      <c r="D57" s="10"/>
      <c r="E57" s="10"/>
      <c r="G57" s="10"/>
      <c r="K57" s="10"/>
    </row>
    <row r="58" spans="3:13" x14ac:dyDescent="0.25">
      <c r="C58" s="10"/>
      <c r="D58" s="10"/>
      <c r="E58" s="10"/>
      <c r="G58" s="10"/>
      <c r="K58" s="10"/>
    </row>
    <row r="59" spans="3:13" x14ac:dyDescent="0.25">
      <c r="C59" s="10"/>
      <c r="D59" s="10"/>
      <c r="E59" s="10"/>
      <c r="G59" s="10"/>
      <c r="K59" s="10"/>
    </row>
    <row r="60" spans="3:13" x14ac:dyDescent="0.25">
      <c r="C60" s="10"/>
      <c r="D60" s="10"/>
      <c r="E60" s="10"/>
      <c r="G60" s="10"/>
      <c r="K60" s="10"/>
    </row>
    <row r="61" spans="3:13" x14ac:dyDescent="0.25">
      <c r="C61" s="10"/>
      <c r="D61" s="10"/>
      <c r="E61" s="10"/>
      <c r="G61" s="10"/>
      <c r="K61" s="10"/>
    </row>
    <row r="62" spans="3:13" x14ac:dyDescent="0.25">
      <c r="C62" s="10"/>
      <c r="D62" s="10"/>
      <c r="E62" s="10"/>
      <c r="G62" s="10"/>
      <c r="K62" s="10"/>
    </row>
    <row r="63" spans="3:13" x14ac:dyDescent="0.25">
      <c r="C63" s="10"/>
      <c r="D63" s="10"/>
      <c r="E63" s="10"/>
      <c r="G63" s="10"/>
      <c r="K63" s="10"/>
    </row>
    <row r="64" spans="3:13" x14ac:dyDescent="0.25">
      <c r="C64" s="10"/>
      <c r="D64" s="10"/>
      <c r="E64" s="10"/>
      <c r="G64" s="10"/>
      <c r="K64" s="10"/>
    </row>
    <row r="65" spans="3:11" x14ac:dyDescent="0.25">
      <c r="C65" s="10"/>
      <c r="D65" s="10"/>
      <c r="E65" s="10"/>
      <c r="G65" s="10"/>
      <c r="K65" s="10"/>
    </row>
    <row r="66" spans="3:11" x14ac:dyDescent="0.25">
      <c r="C66" s="10"/>
      <c r="D66" s="10"/>
      <c r="E66" s="10"/>
      <c r="G66" s="10"/>
      <c r="K66" s="10"/>
    </row>
    <row r="67" spans="3:11" x14ac:dyDescent="0.25">
      <c r="C67" s="10"/>
      <c r="D67" s="10"/>
      <c r="E67" s="10"/>
      <c r="G67" s="10"/>
      <c r="K67" s="10"/>
    </row>
    <row r="68" spans="3:11" x14ac:dyDescent="0.25">
      <c r="C68" s="10"/>
      <c r="D68" s="10"/>
      <c r="E68" s="10"/>
      <c r="G68" s="10"/>
      <c r="K68" s="10"/>
    </row>
    <row r="69" spans="3:11" x14ac:dyDescent="0.25">
      <c r="C69" s="10"/>
      <c r="D69" s="10"/>
      <c r="E69" s="10"/>
      <c r="G69" s="10"/>
      <c r="K69" s="10"/>
    </row>
    <row r="70" spans="3:11" x14ac:dyDescent="0.25">
      <c r="C70" s="10"/>
      <c r="D70" s="10"/>
      <c r="E70" s="10"/>
      <c r="G70" s="10"/>
      <c r="K70" s="10"/>
    </row>
    <row r="71" spans="3:11" x14ac:dyDescent="0.25">
      <c r="C71" s="10"/>
      <c r="D71" s="10"/>
      <c r="E71" s="10"/>
      <c r="G71" s="10"/>
      <c r="K71" s="10"/>
    </row>
    <row r="72" spans="3:11" x14ac:dyDescent="0.25">
      <c r="C72" s="10"/>
      <c r="D72" s="10"/>
      <c r="E72" s="10"/>
      <c r="G72" s="10"/>
      <c r="K72" s="10"/>
    </row>
    <row r="73" spans="3:11" x14ac:dyDescent="0.25">
      <c r="C73" s="10"/>
      <c r="D73" s="10"/>
      <c r="E73" s="10"/>
      <c r="G73" s="10"/>
      <c r="K73" s="10"/>
    </row>
    <row r="74" spans="3:11" x14ac:dyDescent="0.25">
      <c r="C74" s="10"/>
      <c r="D74" s="10"/>
      <c r="E74" s="10"/>
      <c r="G74" s="10"/>
      <c r="K74" s="10"/>
    </row>
    <row r="75" spans="3:11" x14ac:dyDescent="0.25">
      <c r="C75" s="10"/>
      <c r="D75" s="10"/>
      <c r="E75" s="10"/>
      <c r="G75" s="10"/>
      <c r="K75" s="10"/>
    </row>
    <row r="76" spans="3:11" x14ac:dyDescent="0.25">
      <c r="C76" s="10"/>
      <c r="D76" s="10"/>
      <c r="E76" s="10"/>
      <c r="G76" s="10"/>
      <c r="K76" s="10"/>
    </row>
    <row r="77" spans="3:11" x14ac:dyDescent="0.25">
      <c r="C77" s="10"/>
      <c r="D77" s="10"/>
      <c r="E77" s="10"/>
      <c r="G77" s="10"/>
      <c r="K77" s="10"/>
    </row>
    <row r="78" spans="3:11" x14ac:dyDescent="0.25">
      <c r="C78" s="10"/>
      <c r="D78" s="10"/>
      <c r="E78" s="10"/>
      <c r="G78" s="10"/>
      <c r="K78" s="10"/>
    </row>
    <row r="79" spans="3:11" x14ac:dyDescent="0.25">
      <c r="C79" s="10"/>
      <c r="D79" s="10"/>
      <c r="E79" s="10"/>
      <c r="G79" s="10"/>
      <c r="K79" s="10"/>
    </row>
    <row r="80" spans="3:11" x14ac:dyDescent="0.25">
      <c r="C80" s="10"/>
      <c r="D80" s="10"/>
      <c r="E80" s="10"/>
      <c r="G80" s="10"/>
      <c r="K80" s="10"/>
    </row>
    <row r="81" spans="3:11" x14ac:dyDescent="0.25">
      <c r="C81" s="10"/>
      <c r="D81" s="10"/>
      <c r="E81" s="10"/>
      <c r="G81" s="10"/>
      <c r="K81" s="10"/>
    </row>
    <row r="82" spans="3:11" x14ac:dyDescent="0.25">
      <c r="C82" s="10"/>
      <c r="D82" s="10"/>
      <c r="E82" s="10"/>
      <c r="G82" s="10"/>
      <c r="K82" s="10"/>
    </row>
    <row r="83" spans="3:11" x14ac:dyDescent="0.25">
      <c r="C83" s="10"/>
      <c r="D83" s="10"/>
      <c r="E83" s="10"/>
      <c r="G83" s="10"/>
      <c r="K83" s="10"/>
    </row>
    <row r="84" spans="3:11" x14ac:dyDescent="0.25">
      <c r="C84" s="10"/>
      <c r="D84" s="10"/>
      <c r="E84" s="10"/>
      <c r="G84" s="10"/>
      <c r="K84" s="10"/>
    </row>
    <row r="85" spans="3:11" x14ac:dyDescent="0.25">
      <c r="C85" s="10"/>
      <c r="D85" s="10"/>
      <c r="E85" s="10"/>
      <c r="G85" s="10"/>
    </row>
    <row r="86" spans="3:11" x14ac:dyDescent="0.25">
      <c r="C86" s="10"/>
      <c r="D86" s="10"/>
      <c r="E86" s="10"/>
      <c r="G86" s="10"/>
    </row>
    <row r="87" spans="3:11" x14ac:dyDescent="0.25">
      <c r="C87" s="10"/>
      <c r="D87" s="10"/>
      <c r="E87" s="10"/>
      <c r="G87" s="10"/>
    </row>
    <row r="88" spans="3:11" x14ac:dyDescent="0.25">
      <c r="C88" s="10"/>
      <c r="D88" s="10"/>
      <c r="E88" s="10"/>
      <c r="G88" s="10"/>
    </row>
    <row r="89" spans="3:11" x14ac:dyDescent="0.25">
      <c r="C89" s="10"/>
      <c r="D89" s="10"/>
      <c r="E89" s="10"/>
      <c r="G89" s="10"/>
    </row>
    <row r="90" spans="3:11" x14ac:dyDescent="0.25">
      <c r="C90" s="10"/>
      <c r="D90" s="10"/>
      <c r="E90" s="10"/>
      <c r="G90" s="10"/>
    </row>
    <row r="91" spans="3:11" x14ac:dyDescent="0.25">
      <c r="C91" s="10"/>
      <c r="D91" s="10"/>
      <c r="E91" s="10"/>
      <c r="G91" s="10"/>
    </row>
    <row r="92" spans="3:11" x14ac:dyDescent="0.25">
      <c r="C92" s="10"/>
      <c r="D92" s="10"/>
      <c r="E92" s="10"/>
      <c r="G92" s="10"/>
    </row>
    <row r="93" spans="3:11" x14ac:dyDescent="0.25">
      <c r="C93" s="10"/>
      <c r="D93" s="10"/>
      <c r="E93" s="10"/>
      <c r="G93" s="10"/>
    </row>
    <row r="94" spans="3:11" x14ac:dyDescent="0.25">
      <c r="C94" s="10"/>
      <c r="D94" s="10"/>
      <c r="E94" s="10"/>
      <c r="G94" s="10"/>
    </row>
    <row r="95" spans="3:11" x14ac:dyDescent="0.25">
      <c r="C95" s="10"/>
      <c r="D95" s="10"/>
      <c r="E95" s="10"/>
      <c r="G95" s="10"/>
    </row>
    <row r="96" spans="3:11" x14ac:dyDescent="0.25">
      <c r="C96" s="10"/>
      <c r="D96" s="10"/>
      <c r="E96" s="10"/>
      <c r="G96" s="10"/>
    </row>
    <row r="97" spans="3:7" x14ac:dyDescent="0.25">
      <c r="C97" s="10"/>
      <c r="D97" s="10"/>
      <c r="E97" s="10"/>
      <c r="G97" s="10"/>
    </row>
    <row r="98" spans="3:7" x14ac:dyDescent="0.25">
      <c r="C98" s="10"/>
      <c r="D98" s="10"/>
      <c r="E98" s="10"/>
      <c r="G98" s="10"/>
    </row>
    <row r="99" spans="3:7" x14ac:dyDescent="0.25">
      <c r="C99" s="10"/>
      <c r="D99" s="10"/>
      <c r="E99" s="10"/>
    </row>
    <row r="100" spans="3:7" x14ac:dyDescent="0.25">
      <c r="C100" s="10"/>
      <c r="D100" s="10"/>
      <c r="E100" s="10"/>
    </row>
    <row r="101" spans="3:7" x14ac:dyDescent="0.25">
      <c r="C101" s="10"/>
      <c r="D101" s="10"/>
      <c r="E101" s="10"/>
    </row>
    <row r="102" spans="3:7" x14ac:dyDescent="0.25">
      <c r="C102" s="10"/>
      <c r="D102" s="10"/>
      <c r="E102" s="10"/>
    </row>
    <row r="103" spans="3:7" x14ac:dyDescent="0.25">
      <c r="C103" s="10"/>
      <c r="D103" s="10"/>
      <c r="E103" s="10"/>
    </row>
    <row r="104" spans="3:7" x14ac:dyDescent="0.25">
      <c r="C104" s="10"/>
      <c r="D104" s="10"/>
      <c r="E104" s="10"/>
    </row>
    <row r="105" spans="3:7" x14ac:dyDescent="0.25">
      <c r="C105" s="10"/>
      <c r="D105" s="10"/>
      <c r="E105" s="10"/>
    </row>
    <row r="106" spans="3:7" x14ac:dyDescent="0.25">
      <c r="C106" s="10"/>
      <c r="D106" s="10"/>
      <c r="E106" s="10"/>
    </row>
    <row r="107" spans="3:7" x14ac:dyDescent="0.25">
      <c r="C107" s="10"/>
      <c r="D107" s="10"/>
      <c r="E107" s="10"/>
    </row>
    <row r="108" spans="3:7" x14ac:dyDescent="0.25">
      <c r="C108" s="10"/>
      <c r="D108" s="10"/>
      <c r="E108" s="10"/>
    </row>
    <row r="109" spans="3:7" x14ac:dyDescent="0.25">
      <c r="C109" s="10"/>
      <c r="D109" s="10"/>
      <c r="E109" s="10"/>
    </row>
    <row r="110" spans="3:7" x14ac:dyDescent="0.25">
      <c r="C110" s="10"/>
      <c r="D110" s="10"/>
      <c r="E110" s="10"/>
    </row>
    <row r="111" spans="3:7" x14ac:dyDescent="0.25">
      <c r="C111" s="10"/>
      <c r="D111" s="10"/>
      <c r="E111" s="10"/>
    </row>
    <row r="112" spans="3:7" x14ac:dyDescent="0.25">
      <c r="C112" s="10"/>
      <c r="D112" s="10"/>
      <c r="E112" s="10"/>
    </row>
    <row r="113" spans="3:5" x14ac:dyDescent="0.25">
      <c r="C113" s="10"/>
      <c r="D113" s="10"/>
      <c r="E113" s="10"/>
    </row>
    <row r="114" spans="3:5" x14ac:dyDescent="0.25">
      <c r="C114" s="10"/>
      <c r="D114" s="10"/>
      <c r="E114" s="10"/>
    </row>
    <row r="115" spans="3:5" x14ac:dyDescent="0.25">
      <c r="C115" s="10"/>
      <c r="D115" s="10"/>
      <c r="E115" s="10"/>
    </row>
    <row r="116" spans="3:5" x14ac:dyDescent="0.25">
      <c r="C116" s="10"/>
      <c r="D116" s="10"/>
      <c r="E116" s="10"/>
    </row>
    <row r="117" spans="3:5" x14ac:dyDescent="0.25">
      <c r="C117" s="10"/>
      <c r="D117" s="10"/>
      <c r="E117" s="10"/>
    </row>
    <row r="118" spans="3:5" x14ac:dyDescent="0.25">
      <c r="C118" s="10"/>
      <c r="D118" s="10"/>
      <c r="E118" s="10"/>
    </row>
    <row r="119" spans="3:5" x14ac:dyDescent="0.25">
      <c r="C119" s="10"/>
      <c r="D119" s="10"/>
      <c r="E119" s="10"/>
    </row>
    <row r="120" spans="3:5" x14ac:dyDescent="0.25">
      <c r="C120" s="10"/>
      <c r="D120" s="10"/>
      <c r="E120" s="10"/>
    </row>
    <row r="121" spans="3:5" x14ac:dyDescent="0.25">
      <c r="C121" s="10"/>
      <c r="D121" s="10"/>
      <c r="E121" s="10"/>
    </row>
    <row r="122" spans="3:5" x14ac:dyDescent="0.25">
      <c r="C122" s="10"/>
      <c r="D122" s="10"/>
      <c r="E122" s="10"/>
    </row>
    <row r="123" spans="3:5" x14ac:dyDescent="0.25">
      <c r="C123" s="10"/>
      <c r="D123" s="10"/>
      <c r="E123" s="10"/>
    </row>
    <row r="124" spans="3:5" x14ac:dyDescent="0.25">
      <c r="C124" s="10"/>
      <c r="D124" s="10"/>
      <c r="E124" s="10"/>
    </row>
    <row r="125" spans="3:5" x14ac:dyDescent="0.25">
      <c r="C125" s="10"/>
      <c r="D125" s="10"/>
      <c r="E125" s="10"/>
    </row>
    <row r="126" spans="3:5" x14ac:dyDescent="0.25">
      <c r="C126" s="10"/>
      <c r="D126" s="10"/>
      <c r="E126" s="10"/>
    </row>
    <row r="127" spans="3:5" x14ac:dyDescent="0.25">
      <c r="C127" s="10"/>
      <c r="D127" s="10"/>
    </row>
    <row r="128" spans="3:5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</sheetData>
  <mergeCells count="6">
    <mergeCell ref="A31:A36"/>
    <mergeCell ref="A1:B1"/>
    <mergeCell ref="A2:A7"/>
    <mergeCell ref="A10:A15"/>
    <mergeCell ref="A17:A22"/>
    <mergeCell ref="A24:A29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3" orientation="landscape" r:id="rId1"/>
  <headerFooter>
    <oddHeader>&amp;C&amp;"Verdana,Normale"&amp;9Settore Personale, Organizzazione e Relazioni sindacali&amp;R&amp;"Verdana,Normale"&amp;9Aggiornato al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B1" workbookViewId="0">
      <selection activeCell="C4" sqref="C4"/>
    </sheetView>
  </sheetViews>
  <sheetFormatPr defaultRowHeight="15" x14ac:dyDescent="0.25"/>
  <cols>
    <col min="2" max="2" width="22.7109375" customWidth="1"/>
    <col min="3" max="3" width="9" customWidth="1"/>
    <col min="6" max="6" width="8.5703125" bestFit="1" customWidth="1"/>
  </cols>
  <sheetData>
    <row r="1" spans="1:19" s="7" customFormat="1" ht="74.25" customHeight="1" x14ac:dyDescent="0.25">
      <c r="A1" s="19" t="s">
        <v>31</v>
      </c>
      <c r="B1" s="20" t="s">
        <v>1</v>
      </c>
      <c r="C1" s="15">
        <v>44927</v>
      </c>
      <c r="D1" s="15">
        <v>44958</v>
      </c>
      <c r="E1" s="15">
        <v>44986</v>
      </c>
      <c r="F1" s="16" t="s">
        <v>32</v>
      </c>
      <c r="G1" s="15">
        <v>45017</v>
      </c>
      <c r="H1" s="15">
        <v>45047</v>
      </c>
      <c r="I1" s="15">
        <v>45078</v>
      </c>
      <c r="J1" s="16" t="s">
        <v>33</v>
      </c>
      <c r="K1" s="15">
        <v>45108</v>
      </c>
      <c r="L1" s="15">
        <v>45139</v>
      </c>
      <c r="M1" s="15">
        <v>45170</v>
      </c>
      <c r="N1" s="16" t="s">
        <v>34</v>
      </c>
      <c r="O1" s="15">
        <v>45200</v>
      </c>
      <c r="P1" s="15">
        <v>45231</v>
      </c>
      <c r="Q1" s="15">
        <v>45261</v>
      </c>
      <c r="R1" s="16" t="s">
        <v>35</v>
      </c>
      <c r="S1" s="16" t="s">
        <v>36</v>
      </c>
    </row>
    <row r="2" spans="1:19" s="7" customFormat="1" ht="30" x14ac:dyDescent="0.25">
      <c r="A2" s="17"/>
      <c r="B2" s="2" t="s">
        <v>20</v>
      </c>
      <c r="C2" s="2">
        <v>2</v>
      </c>
      <c r="D2" s="2">
        <v>2</v>
      </c>
      <c r="E2" s="2">
        <v>2</v>
      </c>
      <c r="F2" s="12">
        <f>SUM(C2:E2)</f>
        <v>6</v>
      </c>
      <c r="G2" s="2">
        <v>2</v>
      </c>
      <c r="H2" s="2">
        <v>2</v>
      </c>
      <c r="I2" s="2">
        <v>2</v>
      </c>
      <c r="J2" s="12">
        <f>SUM(G2:I2)</f>
        <v>6</v>
      </c>
      <c r="K2" s="2">
        <v>2</v>
      </c>
      <c r="L2" s="2">
        <v>2</v>
      </c>
      <c r="M2" s="2">
        <v>2</v>
      </c>
      <c r="N2" s="12">
        <f>SUM(K2:M2)</f>
        <v>6</v>
      </c>
      <c r="O2" s="2">
        <v>2</v>
      </c>
      <c r="P2" s="2">
        <v>2</v>
      </c>
      <c r="Q2" s="2">
        <v>2</v>
      </c>
      <c r="R2" s="12">
        <f>SUM(O2:Q2)</f>
        <v>6</v>
      </c>
      <c r="S2" s="12">
        <f>F2+J2+N2+R2</f>
        <v>24</v>
      </c>
    </row>
    <row r="3" spans="1:19" s="7" customFormat="1" ht="150" x14ac:dyDescent="0.25">
      <c r="A3" s="18" t="s">
        <v>21</v>
      </c>
      <c r="B3" s="2" t="s">
        <v>22</v>
      </c>
      <c r="C3" s="2">
        <v>2</v>
      </c>
      <c r="D3" s="2">
        <v>0</v>
      </c>
      <c r="E3" s="2">
        <v>5</v>
      </c>
      <c r="F3" s="12">
        <f>SUM(C3:E3)</f>
        <v>7</v>
      </c>
      <c r="G3" s="21">
        <v>4</v>
      </c>
      <c r="H3" s="2">
        <v>18</v>
      </c>
      <c r="I3" s="2">
        <v>34</v>
      </c>
      <c r="J3" s="12">
        <f>SUM(G3:I3)</f>
        <v>56</v>
      </c>
      <c r="K3" s="2">
        <v>35</v>
      </c>
      <c r="L3" s="2">
        <v>28</v>
      </c>
      <c r="M3" s="2">
        <v>3</v>
      </c>
      <c r="N3" s="12">
        <f>SUM(K3:M3)</f>
        <v>66</v>
      </c>
      <c r="O3" s="2">
        <v>0</v>
      </c>
      <c r="P3" s="2">
        <v>24</v>
      </c>
      <c r="Q3" s="2">
        <v>14</v>
      </c>
      <c r="R3" s="12">
        <f>SUM(O3:Q3)</f>
        <v>38</v>
      </c>
      <c r="S3" s="12">
        <f>F3+J3+N3+R3</f>
        <v>167</v>
      </c>
    </row>
    <row r="4" spans="1:19" s="7" customFormat="1" ht="75" x14ac:dyDescent="0.25">
      <c r="A4" s="18" t="s">
        <v>21</v>
      </c>
      <c r="B4" s="2" t="s">
        <v>23</v>
      </c>
      <c r="C4" s="2">
        <v>52</v>
      </c>
      <c r="D4" s="2">
        <v>52</v>
      </c>
      <c r="E4" s="2">
        <v>52</v>
      </c>
      <c r="F4" s="12">
        <f>SUM(C4:E4)</f>
        <v>156</v>
      </c>
      <c r="G4" s="2">
        <v>52</v>
      </c>
      <c r="H4" s="2">
        <v>52</v>
      </c>
      <c r="I4" s="2">
        <v>52</v>
      </c>
      <c r="J4" s="12">
        <f>SUM(G4:I4)</f>
        <v>156</v>
      </c>
      <c r="K4" s="2">
        <v>52</v>
      </c>
      <c r="L4" s="2">
        <v>52</v>
      </c>
      <c r="M4" s="2">
        <v>52</v>
      </c>
      <c r="N4" s="12">
        <f>SUM(K4:M4)</f>
        <v>156</v>
      </c>
      <c r="O4" s="2">
        <v>52</v>
      </c>
      <c r="P4" s="2">
        <v>52</v>
      </c>
      <c r="Q4" s="2">
        <v>52</v>
      </c>
      <c r="R4" s="12">
        <f>SUM(O4:Q4)</f>
        <v>156</v>
      </c>
      <c r="S4" s="12">
        <f>F4+J4+N4+R4</f>
        <v>624</v>
      </c>
    </row>
    <row r="5" spans="1:19" s="7" customFormat="1" ht="30" x14ac:dyDescent="0.25">
      <c r="A5" s="18" t="s">
        <v>21</v>
      </c>
      <c r="B5" s="11" t="s">
        <v>24</v>
      </c>
      <c r="C5" s="14">
        <f t="shared" ref="C5:S5" si="0">IF(C4&lt;&gt;0,C3/C4,0)</f>
        <v>3.8461538461538464E-2</v>
      </c>
      <c r="D5" s="14">
        <f t="shared" si="0"/>
        <v>0</v>
      </c>
      <c r="E5" s="14">
        <f>IF(E4&lt;&gt;0,E3/E4,0)</f>
        <v>9.6153846153846159E-2</v>
      </c>
      <c r="F5" s="13">
        <f>IF(F4&lt;&gt;0,F3/F4,0)</f>
        <v>4.4871794871794872E-2</v>
      </c>
      <c r="G5" s="14">
        <f t="shared" si="0"/>
        <v>7.6923076923076927E-2</v>
      </c>
      <c r="H5" s="14">
        <f t="shared" si="0"/>
        <v>0.34615384615384615</v>
      </c>
      <c r="I5" s="14">
        <f t="shared" si="0"/>
        <v>0.65384615384615385</v>
      </c>
      <c r="J5" s="13">
        <f t="shared" si="0"/>
        <v>0.35897435897435898</v>
      </c>
      <c r="K5" s="14">
        <f t="shared" si="0"/>
        <v>0.67307692307692313</v>
      </c>
      <c r="L5" s="14">
        <f t="shared" si="0"/>
        <v>0.53846153846153844</v>
      </c>
      <c r="M5" s="14">
        <f t="shared" si="0"/>
        <v>5.7692307692307696E-2</v>
      </c>
      <c r="N5" s="13">
        <f t="shared" si="0"/>
        <v>0.42307692307692307</v>
      </c>
      <c r="O5" s="14">
        <f t="shared" si="0"/>
        <v>0</v>
      </c>
      <c r="P5" s="14">
        <f t="shared" si="0"/>
        <v>0.46153846153846156</v>
      </c>
      <c r="Q5" s="14">
        <f>IF(Q4&lt;&gt;0,Q3/Q4,0)</f>
        <v>0.26923076923076922</v>
      </c>
      <c r="R5" s="13">
        <f t="shared" si="0"/>
        <v>0.24358974358974358</v>
      </c>
      <c r="S5" s="13">
        <f t="shared" si="0"/>
        <v>0.26762820512820512</v>
      </c>
    </row>
  </sheetData>
  <mergeCells count="2">
    <mergeCell ref="A1:B1"/>
    <mergeCell ref="A2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ASSENTEISMO ANNO 2020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cp:lastPrinted>2021-02-15T15:12:58Z</cp:lastPrinted>
  <dcterms:created xsi:type="dcterms:W3CDTF">2020-11-19T15:28:19Z</dcterms:created>
  <dcterms:modified xsi:type="dcterms:W3CDTF">2024-02-01T18:28:41Z</dcterms:modified>
</cp:coreProperties>
</file>